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ristiano - Orçamento\Publicação Mensal\2024\"/>
    </mc:Choice>
  </mc:AlternateContent>
  <bookViews>
    <workbookView xWindow="-105" yWindow="-105" windowWidth="23250" windowHeight="12450" activeTab="3"/>
  </bookViews>
  <sheets>
    <sheet name="PubfJan" sheetId="21" r:id="rId1"/>
    <sheet name="PubfFev" sheetId="22" r:id="rId2"/>
    <sheet name="PubfMar" sheetId="23" r:id="rId3"/>
    <sheet name="PubfAbr" sheetId="24" r:id="rId4"/>
  </sheets>
  <definedNames>
    <definedName name="_xlnm._FilterDatabase" localSheetId="3" hidden="1">PubfAbr!$A$5:$Y$5</definedName>
    <definedName name="_xlnm._FilterDatabase" localSheetId="1" hidden="1">PubfFev!$A$5:$Y$5</definedName>
    <definedName name="_xlnm._FilterDatabase" localSheetId="0" hidden="1">PubfJan!$A$5:$Y$5</definedName>
    <definedName name="_xlnm._FilterDatabase" localSheetId="2" hidden="1">PubfMar!$A$5:$Y$5</definedName>
    <definedName name="_xlnm.Print_Area" localSheetId="3">PubfAbr!$B$2:$Y$46</definedName>
    <definedName name="_xlnm.Print_Area" localSheetId="1">PubfFev!$B$2:$Y$44</definedName>
    <definedName name="_xlnm.Print_Area" localSheetId="0">PubfJan!$B$2:$Y$42</definedName>
    <definedName name="_xlnm.Print_Area" localSheetId="2">PubfMar!$B$2:$Y$45</definedName>
    <definedName name="_xlnm.Print_Titles" localSheetId="3">PubfAbr!$2:$4</definedName>
    <definedName name="_xlnm.Print_Titles" localSheetId="1">PubfFev!$2:$4</definedName>
    <definedName name="_xlnm.Print_Titles" localSheetId="0">PubfJan!$2:$4</definedName>
    <definedName name="_xlnm.Print_Titles" localSheetId="2">PubfMar!$2:$4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5" i="23" l="1"/>
  <c r="Y44" i="23"/>
  <c r="Y43" i="23"/>
  <c r="Y42" i="23"/>
  <c r="Y41" i="23"/>
  <c r="Y40" i="23"/>
  <c r="Y39" i="23"/>
  <c r="Y38" i="23"/>
  <c r="Y37" i="23"/>
  <c r="Y36" i="23"/>
  <c r="Y35" i="23"/>
  <c r="Y34" i="23"/>
  <c r="Y33" i="23"/>
  <c r="Y32" i="23"/>
  <c r="Y31" i="23"/>
  <c r="Y30" i="23"/>
  <c r="Y29" i="23"/>
  <c r="Y28" i="23"/>
  <c r="Y27" i="23"/>
  <c r="Y26" i="23"/>
  <c r="Y25" i="23"/>
  <c r="Y24" i="23"/>
  <c r="Y23" i="23"/>
  <c r="Y22" i="23"/>
  <c r="Y21" i="23"/>
  <c r="Y20" i="23"/>
  <c r="Y19" i="23"/>
  <c r="Y18" i="23"/>
  <c r="Y17" i="23"/>
  <c r="Y16" i="23"/>
  <c r="Y15" i="23"/>
  <c r="Y14" i="23"/>
  <c r="Y13" i="23"/>
  <c r="Y12" i="23"/>
  <c r="Y11" i="23"/>
  <c r="Y10" i="23"/>
  <c r="Y9" i="23"/>
  <c r="Y8" i="23"/>
  <c r="Y7" i="23"/>
  <c r="Y6" i="23"/>
  <c r="Y5" i="23"/>
  <c r="W45" i="23"/>
  <c r="W44" i="23"/>
  <c r="W43" i="23"/>
  <c r="W42" i="23"/>
  <c r="W41" i="23"/>
  <c r="W40" i="23"/>
  <c r="W39" i="23"/>
  <c r="W38" i="23"/>
  <c r="W37" i="23"/>
  <c r="W36" i="23"/>
  <c r="W35" i="23"/>
  <c r="W34" i="23"/>
  <c r="W33" i="23"/>
  <c r="W32" i="23"/>
  <c r="W31" i="23"/>
  <c r="W30" i="23"/>
  <c r="W29" i="23"/>
  <c r="W28" i="23"/>
  <c r="W27" i="23"/>
  <c r="W26" i="23"/>
  <c r="W25" i="23"/>
  <c r="W24" i="23"/>
  <c r="W23" i="23"/>
  <c r="W22" i="23"/>
  <c r="W21" i="23"/>
  <c r="W20" i="23"/>
  <c r="W19" i="23"/>
  <c r="W18" i="23"/>
  <c r="W17" i="23"/>
  <c r="W16" i="23"/>
  <c r="W15" i="23"/>
  <c r="W14" i="23"/>
  <c r="W13" i="23"/>
  <c r="W12" i="23"/>
  <c r="W11" i="23"/>
  <c r="W10" i="23"/>
  <c r="W9" i="23"/>
  <c r="W8" i="23"/>
  <c r="W7" i="23"/>
  <c r="W6" i="23"/>
  <c r="W5" i="23"/>
  <c r="U45" i="23"/>
  <c r="U44" i="23"/>
  <c r="U43" i="23"/>
  <c r="U42" i="23"/>
  <c r="U41" i="23"/>
  <c r="U40" i="23"/>
  <c r="U39" i="23"/>
  <c r="U38" i="23"/>
  <c r="U37" i="23"/>
  <c r="U36" i="23"/>
  <c r="U35" i="23"/>
  <c r="U34" i="23"/>
  <c r="U33" i="23"/>
  <c r="U32" i="23"/>
  <c r="U31" i="23"/>
  <c r="U30" i="23"/>
  <c r="U29" i="23"/>
  <c r="U28" i="23"/>
  <c r="U27" i="23"/>
  <c r="U26" i="23"/>
  <c r="U25" i="23"/>
  <c r="U24" i="23"/>
  <c r="U23" i="23"/>
  <c r="U22" i="23"/>
  <c r="U21" i="23"/>
  <c r="U20" i="23"/>
  <c r="U19" i="23"/>
  <c r="U18" i="23"/>
  <c r="U17" i="23"/>
  <c r="U16" i="23"/>
  <c r="U15" i="23"/>
  <c r="U14" i="23"/>
  <c r="U13" i="23"/>
  <c r="U12" i="23"/>
  <c r="U11" i="23"/>
  <c r="U10" i="23"/>
  <c r="U9" i="23"/>
  <c r="U8" i="23"/>
  <c r="U7" i="23"/>
  <c r="U6" i="23"/>
  <c r="U5" i="23"/>
  <c r="U46" i="24"/>
  <c r="Y46" i="24"/>
  <c r="Y45" i="24"/>
  <c r="Y44" i="24"/>
  <c r="Y43" i="24"/>
  <c r="Y42" i="24"/>
  <c r="Y41" i="24"/>
  <c r="Y40" i="24"/>
  <c r="Y39" i="24"/>
  <c r="Y38" i="24"/>
  <c r="Y37" i="24"/>
  <c r="Y36" i="24"/>
  <c r="Y35" i="24"/>
  <c r="Y34" i="24"/>
  <c r="Y33" i="24"/>
  <c r="Y32" i="24"/>
  <c r="Y31" i="24"/>
  <c r="Y30" i="24"/>
  <c r="Y29" i="24"/>
  <c r="Y28" i="24"/>
  <c r="Y27" i="24"/>
  <c r="Y26" i="24"/>
  <c r="Y25" i="24"/>
  <c r="Y24" i="24"/>
  <c r="Y23" i="24"/>
  <c r="Y22" i="24"/>
  <c r="Y21" i="24"/>
  <c r="Y20" i="24"/>
  <c r="Y19" i="24"/>
  <c r="Y18" i="24"/>
  <c r="Y17" i="24"/>
  <c r="Y16" i="24"/>
  <c r="Y15" i="24"/>
  <c r="Y14" i="24"/>
  <c r="Y13" i="24"/>
  <c r="Y12" i="24"/>
  <c r="Y11" i="24"/>
  <c r="Y10" i="24"/>
  <c r="Y9" i="24"/>
  <c r="Y8" i="24"/>
  <c r="Y7" i="24"/>
  <c r="Y6" i="24"/>
  <c r="Y5" i="24"/>
  <c r="W46" i="24"/>
  <c r="W45" i="24"/>
  <c r="W44" i="24"/>
  <c r="W43" i="24"/>
  <c r="W42" i="24"/>
  <c r="W41" i="24"/>
  <c r="W40" i="24"/>
  <c r="W39" i="24"/>
  <c r="W38" i="24"/>
  <c r="W37" i="24"/>
  <c r="W36" i="24"/>
  <c r="W35" i="24"/>
  <c r="W34" i="24"/>
  <c r="W33" i="24"/>
  <c r="W32" i="24"/>
  <c r="W31" i="24"/>
  <c r="W30" i="24"/>
  <c r="W29" i="24"/>
  <c r="W28" i="24"/>
  <c r="W27" i="24"/>
  <c r="W26" i="24"/>
  <c r="W25" i="24"/>
  <c r="W24" i="24"/>
  <c r="W23" i="24"/>
  <c r="W22" i="24"/>
  <c r="W21" i="24"/>
  <c r="W20" i="24"/>
  <c r="W19" i="24"/>
  <c r="W18" i="24"/>
  <c r="W17" i="24"/>
  <c r="W16" i="24"/>
  <c r="W15" i="24"/>
  <c r="W14" i="24"/>
  <c r="W13" i="24"/>
  <c r="W12" i="24"/>
  <c r="W11" i="24"/>
  <c r="W10" i="24"/>
  <c r="W9" i="24"/>
  <c r="W8" i="24"/>
  <c r="W7" i="24"/>
  <c r="W6" i="24"/>
  <c r="W5" i="24"/>
  <c r="U45" i="24"/>
  <c r="U44" i="24"/>
  <c r="U43" i="24"/>
  <c r="U42" i="24"/>
  <c r="U41" i="24"/>
  <c r="U40" i="24"/>
  <c r="U39" i="24"/>
  <c r="U38" i="24"/>
  <c r="U37" i="24"/>
  <c r="U36" i="24"/>
  <c r="U35" i="24"/>
  <c r="U34" i="24"/>
  <c r="U33" i="24"/>
  <c r="U32" i="24"/>
  <c r="U31" i="24"/>
  <c r="U30" i="24"/>
  <c r="U29" i="24"/>
  <c r="U28" i="24"/>
  <c r="U27" i="24"/>
  <c r="U26" i="24"/>
  <c r="U25" i="24"/>
  <c r="U24" i="24"/>
  <c r="U23" i="24"/>
  <c r="U22" i="24"/>
  <c r="U21" i="24"/>
  <c r="U20" i="24"/>
  <c r="U19" i="24"/>
  <c r="U18" i="24"/>
  <c r="U17" i="24"/>
  <c r="U16" i="24"/>
  <c r="U15" i="24"/>
  <c r="U14" i="24"/>
  <c r="U13" i="24"/>
  <c r="U12" i="24"/>
  <c r="U11" i="24"/>
  <c r="U10" i="24"/>
  <c r="U9" i="24"/>
  <c r="U8" i="24"/>
  <c r="U7" i="24"/>
  <c r="U6" i="24"/>
  <c r="U5" i="24"/>
  <c r="X46" i="24" l="1"/>
  <c r="V46" i="24"/>
  <c r="T46" i="24"/>
  <c r="S46" i="24"/>
  <c r="R46" i="24"/>
  <c r="Q46" i="24"/>
  <c r="P46" i="24"/>
  <c r="O46" i="24"/>
  <c r="N46" i="24"/>
  <c r="M46" i="24"/>
  <c r="L46" i="24"/>
  <c r="L45" i="23" l="1"/>
  <c r="M45" i="23"/>
  <c r="N45" i="23"/>
  <c r="O45" i="23"/>
  <c r="P45" i="23"/>
  <c r="Q45" i="23"/>
  <c r="R45" i="23"/>
  <c r="S45" i="23"/>
  <c r="T45" i="23"/>
  <c r="X45" i="23"/>
  <c r="V45" i="23"/>
  <c r="X44" i="22" l="1"/>
  <c r="V44" i="22"/>
  <c r="T44" i="22"/>
  <c r="S44" i="22"/>
  <c r="R44" i="22"/>
  <c r="Q44" i="22"/>
  <c r="P44" i="22"/>
  <c r="O44" i="22"/>
  <c r="N44" i="22"/>
  <c r="M44" i="22"/>
  <c r="L44" i="22"/>
  <c r="U44" i="22" l="1"/>
  <c r="Y44" i="22"/>
  <c r="W44" i="22"/>
  <c r="X42" i="21"/>
  <c r="V42" i="21"/>
  <c r="T42" i="21"/>
  <c r="S42" i="21"/>
  <c r="W42" i="21" s="1"/>
  <c r="R42" i="21"/>
  <c r="Q42" i="21"/>
  <c r="P42" i="21"/>
  <c r="O42" i="21"/>
  <c r="N42" i="21"/>
  <c r="M42" i="21"/>
  <c r="L42" i="21"/>
  <c r="U42" i="21" l="1"/>
  <c r="Y42" i="21"/>
</calcChain>
</file>

<file path=xl/sharedStrings.xml><?xml version="1.0" encoding="utf-8"?>
<sst xmlns="http://schemas.openxmlformats.org/spreadsheetml/2006/main" count="1416" uniqueCount="131">
  <si>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</si>
  <si>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</si>
  <si>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</si>
  <si>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</si>
  <si>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</si>
  <si>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</si>
  <si>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</si>
  <si>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</si>
  <si>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</si>
  <si>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</si>
  <si>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</si>
  <si>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</si>
  <si>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</si>
  <si>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</si>
  <si>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</si>
  <si>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</si>
  <si>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</si>
  <si>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</si>
  <si>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</si>
  <si>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</si>
  <si>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</si>
  <si>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</si>
  <si>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</si>
  <si>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</si>
  <si>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</si>
  <si>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</si>
  <si>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</si>
  <si>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</si>
  <si>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</si>
  <si>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</si>
  <si>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</si>
  <si>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</si>
  <si>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</si>
  <si>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</si>
  <si>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</si>
  <si>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</si>
  <si>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</si>
  <si>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</si>
  <si>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</si>
  <si>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</si>
  <si>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</si>
  <si>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</si>
  <si>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04101</t>
  </si>
  <si>
    <t>02/271</t>
  </si>
  <si>
    <t>0411.0901.0001</t>
  </si>
  <si>
    <t>Apoio Administrativo</t>
  </si>
  <si>
    <t>Contribuição ao Regime Geral da Previdência - No Estado do Maranhão</t>
  </si>
  <si>
    <t>02/272</t>
  </si>
  <si>
    <t>0411.0900.0001</t>
  </si>
  <si>
    <t>Contribuição à Previdência do Servidor Público Estadual - No Estado do Maranhão</t>
  </si>
  <si>
    <t>02/302</t>
  </si>
  <si>
    <t>0411.0963.0001</t>
  </si>
  <si>
    <t>Contribuição para o Fundo de Benefícios dos Servidores Públicos Estaduais - No Estado do Maranhão</t>
  </si>
  <si>
    <t>28/846</t>
  </si>
  <si>
    <t>0499.0970.0001</t>
  </si>
  <si>
    <t>Operação Especial</t>
  </si>
  <si>
    <t>Cumprimento de Sentença Judicial - TJ - No Estado do Maranhão</t>
  </si>
  <si>
    <t>Prestação Jurisdicional</t>
  </si>
  <si>
    <t>02/061</t>
  </si>
  <si>
    <t>0543.4434.0001</t>
  </si>
  <si>
    <t>Acesso à Justiça - TJ - No Estado do Maranhão</t>
  </si>
  <si>
    <t>02/131</t>
  </si>
  <si>
    <t>0543.4478.0001</t>
  </si>
  <si>
    <t>Comunicação e Divulgação Institucional - No Estado do Maranhão</t>
  </si>
  <si>
    <t>04102</t>
  </si>
  <si>
    <t>04901</t>
  </si>
  <si>
    <t>0543.1656.0001</t>
  </si>
  <si>
    <t>Construção, Reforma e Ampliação de Prédios do Poder Judiciário - No Estado do Maranhão</t>
  </si>
  <si>
    <t>0543.1656.0219</t>
  </si>
  <si>
    <t>0543.1656.0126</t>
  </si>
  <si>
    <t>0543.1656.0034</t>
  </si>
  <si>
    <t>Construção, Reforma e Ampliação de Prédios do Poder Judiciário - No Município de Açailândia</t>
  </si>
  <si>
    <t>02/128</t>
  </si>
  <si>
    <t>0543.4437.0001</t>
  </si>
  <si>
    <t>04902</t>
  </si>
  <si>
    <t>0543.4438.0001</t>
  </si>
  <si>
    <t>Promoção da Educação e do Conhecimento no Poder Judiciário - No Estado do Maranhão</t>
  </si>
  <si>
    <t>04903</t>
  </si>
  <si>
    <t>0543.4430.0001</t>
  </si>
  <si>
    <t>Gratuidade do Registro Civil - No Estado do Maranhão</t>
  </si>
  <si>
    <t>04904</t>
  </si>
  <si>
    <t>03/062</t>
  </si>
  <si>
    <t>0543.4686.0001</t>
  </si>
  <si>
    <t>Apoio à Segurança da Magistratura - No Estado do Maranhão</t>
  </si>
  <si>
    <t>Construção, Reforma e Ampliação de Prédios do Poder Judiciário - No Município de Grajaú</t>
  </si>
  <si>
    <t>4</t>
  </si>
  <si>
    <t>0543.1656.0217</t>
  </si>
  <si>
    <t>Construção, Reforma e Ampliação de Prédios do Poder Judiciário - No Município de São Jose de Ribamar</t>
  </si>
  <si>
    <t>Recursos não vinculados de impostos</t>
  </si>
  <si>
    <t>1757</t>
  </si>
  <si>
    <t>Recursos de Depósitos Judiciais - Lides das quais o ente faz parte</t>
  </si>
  <si>
    <t>1760</t>
  </si>
  <si>
    <t>Recursos de Emolumentos e Taxas Judiciais</t>
  </si>
  <si>
    <t>Construção, Reforma e Ampliação de Prédios do Poder Judiciário - no Município de São Luis</t>
  </si>
  <si>
    <t>0543.1656.0203</t>
  </si>
  <si>
    <t>Construção, Reforma e Ampliação de Prédios do Poder Judiciário - No Município de Santo Antonio dos Lopes</t>
  </si>
  <si>
    <t>1500</t>
  </si>
  <si>
    <t>FERJ</t>
  </si>
  <si>
    <t>0543.1656.0171</t>
  </si>
  <si>
    <t>Construção, Reforma e Ampliação de Prédios do Poder Judiciário - No Município de Pedreiras</t>
  </si>
  <si>
    <t>TJMA</t>
  </si>
  <si>
    <t>CGJ</t>
  </si>
  <si>
    <t>FESMAM</t>
  </si>
  <si>
    <t>FERC</t>
  </si>
  <si>
    <t>FUNSEG</t>
  </si>
  <si>
    <t>0543.1656.0222</t>
  </si>
  <si>
    <t>0543.6001.0001</t>
  </si>
  <si>
    <t>1759</t>
  </si>
  <si>
    <t>Recursos Vinculados a Fundos</t>
  </si>
  <si>
    <t>0543.1656.0117</t>
  </si>
  <si>
    <t>Construção, Reforma e Ampliação de Prédios do Poder Judiciário - No Município de São Pedro da Agua Branca</t>
  </si>
  <si>
    <t>0543.1656.0102</t>
  </si>
  <si>
    <t>Construção, Reforma e Ampliação de Prédios do Poder Judiciário - No Município de Estreito</t>
  </si>
  <si>
    <t>0543.1656.0177</t>
  </si>
  <si>
    <t>Construção, Reforma e Ampliação de Prédios do Poder Judiciário - No Município de Pinheiro</t>
  </si>
  <si>
    <t>Construção, Reforma e Ampliação de Prédios do Poder Judiciário - No Município de Zé doca</t>
  </si>
  <si>
    <t>0543.6002.0001</t>
  </si>
  <si>
    <t>02/126</t>
  </si>
  <si>
    <t>0543.6003.0001</t>
  </si>
  <si>
    <t>0543.3342.0219</t>
  </si>
  <si>
    <t>Construção do Prédio Sede - No Município de São Luis</t>
  </si>
  <si>
    <t>0543.1656.0123</t>
  </si>
  <si>
    <t>Construção, Reforma e Ampliação de Prédios do Poder Judiciário - No Município de Imperatriz</t>
  </si>
  <si>
    <t>Construção, Reforma e Ampliação de Prédios do Poder Judiciário - No Município de Itinga</t>
  </si>
  <si>
    <t>1758</t>
  </si>
  <si>
    <t>Recursos de Depósitos Judiciais - Lides das quais o ente não faz parte</t>
  </si>
  <si>
    <t>2500</t>
  </si>
  <si>
    <t>Desenvolvimento e Capacitação de Recursos Humanos - No Estado do Maranhão</t>
  </si>
  <si>
    <t>Distribuição de Justiça - FERJ - No Estado do Maranhão</t>
  </si>
  <si>
    <t>Açoes de Tecnologia e Segurança da Informação e Comunicação - No Estado do Maranhão</t>
  </si>
  <si>
    <t>Gestão da Corregedoria - No Estado do Maranhão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</si>
</sst>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_);_(* \(#,##0\);_(* &quot;-&quot;??_);_(@_)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2222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 wrapText="1"/>
    </xf>
    <xf numFmtId="10" fontId="3" fillId="0" borderId="12" xfId="4" applyNumberFormat="1" applyFont="1" applyBorder="1" applyAlignment="1">
      <alignment horizontal="center" vertical="center" wrapText="1"/>
    </xf>
    <xf numFmtId="10" fontId="3" fillId="0" borderId="11" xfId="4" applyNumberFormat="1" applyFont="1" applyBorder="1" applyAlignment="1">
      <alignment horizontal="center" vertical="center" wrapText="1"/>
    </xf>
    <xf numFmtId="164" fontId="3" fillId="0" borderId="11" xfId="5" applyNumberFormat="1" applyFont="1" applyBorder="1" applyAlignment="1">
      <alignment horizontal="center" vertical="center" wrapText="1"/>
    </xf>
    <xf numFmtId="0" fontId="3" fillId="0" borderId="15" xfId="3" applyFont="1" applyBorder="1" applyAlignment="1">
      <alignment horizontal="center" vertical="center" wrapText="1"/>
    </xf>
    <xf numFmtId="0" fontId="3" fillId="0" borderId="16" xfId="3" applyFont="1" applyBorder="1" applyAlignment="1">
      <alignment horizontal="center" vertical="center" wrapText="1"/>
    </xf>
    <xf numFmtId="10" fontId="3" fillId="0" borderId="17" xfId="4" applyNumberFormat="1" applyFont="1" applyBorder="1" applyAlignment="1">
      <alignment horizontal="center" vertical="center" wrapText="1"/>
    </xf>
    <xf numFmtId="164" fontId="3" fillId="0" borderId="16" xfId="5" applyNumberFormat="1" applyFont="1" applyBorder="1" applyAlignment="1">
      <alignment horizontal="center" vertical="center" wrapText="1"/>
    </xf>
    <xf numFmtId="10" fontId="4" fillId="0" borderId="18" xfId="2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43" fontId="4" fillId="2" borderId="22" xfId="1" applyFont="1" applyFill="1" applyBorder="1" applyAlignment="1">
      <alignment horizontal="center" vertical="center" wrapText="1"/>
    </xf>
    <xf numFmtId="43" fontId="4" fillId="2" borderId="20" xfId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43" fontId="4" fillId="2" borderId="19" xfId="1" applyFont="1" applyFill="1" applyBorder="1" applyAlignment="1">
      <alignment horizontal="center" vertical="center" wrapText="1"/>
    </xf>
    <xf numFmtId="10" fontId="4" fillId="2" borderId="22" xfId="2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 wrapText="1"/>
    </xf>
    <xf numFmtId="43" fontId="4" fillId="2" borderId="18" xfId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43" fontId="4" fillId="2" borderId="21" xfId="0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/>
    </xf>
    <xf numFmtId="10" fontId="4" fillId="2" borderId="18" xfId="2" applyNumberFormat="1" applyFont="1" applyFill="1" applyBorder="1" applyAlignment="1">
      <alignment horizontal="center" vertical="center" wrapText="1"/>
    </xf>
    <xf numFmtId="10" fontId="4" fillId="2" borderId="19" xfId="2" applyNumberFormat="1" applyFont="1" applyFill="1" applyBorder="1" applyAlignment="1">
      <alignment horizontal="center" vertical="center" wrapText="1"/>
    </xf>
    <xf numFmtId="10" fontId="4" fillId="2" borderId="21" xfId="2" applyNumberFormat="1" applyFont="1" applyFill="1" applyBorder="1" applyAlignment="1">
      <alignment horizontal="center" vertical="center" wrapText="1"/>
    </xf>
    <xf numFmtId="165" fontId="4" fillId="2" borderId="22" xfId="2" applyNumberFormat="1" applyFont="1" applyFill="1" applyBorder="1" applyAlignment="1">
      <alignment horizontal="center" vertical="center" wrapText="1"/>
    </xf>
    <xf numFmtId="165" fontId="4" fillId="2" borderId="19" xfId="2" applyNumberFormat="1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2" xfId="3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</cellXfs>
  <cellStyles count="6">
    <cellStyle name="Normal" xfId="0" builtinId="0"/>
    <cellStyle name="Normal 2" xfId="3"/>
    <cellStyle name="Percentagem" xfId="2" builtinId="5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2"/>
  <sheetViews>
    <sheetView showGridLines="0" topLeftCell="A10" zoomScale="80" zoomScaleNormal="80" workbookViewId="0">
      <selection activeCell="G31" sqref="G31:G33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6.85546875" style="2" bestFit="1" customWidth="1"/>
    <col min="21" max="21" width="8" style="3" customWidth="1"/>
    <col min="22" max="22" width="17.140625" style="2" bestFit="1" customWidth="1"/>
    <col min="23" max="23" width="7.42578125" style="3" bestFit="1" customWidth="1"/>
    <col min="24" max="24" width="17.1406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49" t="s">
        <v>0</v>
      </c>
      <c r="C2" s="51"/>
      <c r="D2" s="51"/>
      <c r="E2" s="51"/>
      <c r="F2" s="51"/>
      <c r="G2" s="51"/>
      <c r="H2" s="51"/>
      <c r="I2" s="51"/>
      <c r="J2" s="51"/>
      <c r="K2" s="59"/>
      <c r="L2" s="47" t="s">
        <v>1</v>
      </c>
      <c r="M2" s="60" t="s">
        <v>2</v>
      </c>
      <c r="N2" s="61"/>
      <c r="O2" s="47" t="s">
        <v>3</v>
      </c>
      <c r="P2" s="47" t="s">
        <v>4</v>
      </c>
      <c r="Q2" s="49" t="s">
        <v>5</v>
      </c>
      <c r="R2" s="59"/>
      <c r="S2" s="47" t="s">
        <v>6</v>
      </c>
      <c r="T2" s="49" t="s">
        <v>7</v>
      </c>
      <c r="U2" s="50"/>
      <c r="V2" s="51"/>
      <c r="W2" s="50"/>
      <c r="X2" s="51"/>
      <c r="Y2" s="52"/>
    </row>
    <row r="3" spans="2:25" x14ac:dyDescent="0.25">
      <c r="B3" s="53" t="s">
        <v>8</v>
      </c>
      <c r="C3" s="54"/>
      <c r="D3" s="55" t="s">
        <v>9</v>
      </c>
      <c r="E3" s="55" t="s">
        <v>10</v>
      </c>
      <c r="F3" s="57" t="s">
        <v>11</v>
      </c>
      <c r="G3" s="58"/>
      <c r="H3" s="55" t="s">
        <v>12</v>
      </c>
      <c r="I3" s="53" t="s">
        <v>13</v>
      </c>
      <c r="J3" s="54"/>
      <c r="K3" s="55" t="s">
        <v>14</v>
      </c>
      <c r="L3" s="48"/>
      <c r="M3" s="35" t="s">
        <v>15</v>
      </c>
      <c r="N3" s="35" t="s">
        <v>16</v>
      </c>
      <c r="O3" s="48"/>
      <c r="P3" s="48"/>
      <c r="Q3" s="4" t="s">
        <v>17</v>
      </c>
      <c r="R3" s="4" t="s">
        <v>18</v>
      </c>
      <c r="S3" s="48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7" t="s">
        <v>23</v>
      </c>
      <c r="C4" s="37" t="s">
        <v>24</v>
      </c>
      <c r="D4" s="56"/>
      <c r="E4" s="56"/>
      <c r="F4" s="37" t="s">
        <v>25</v>
      </c>
      <c r="G4" s="37" t="s">
        <v>26</v>
      </c>
      <c r="H4" s="56"/>
      <c r="I4" s="37" t="s">
        <v>23</v>
      </c>
      <c r="J4" s="37" t="s">
        <v>24</v>
      </c>
      <c r="K4" s="56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24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2704716.27</v>
      </c>
      <c r="U5" s="30">
        <v>6.5821075315751029E-2</v>
      </c>
      <c r="V5" s="25"/>
      <c r="W5" s="30">
        <v>0</v>
      </c>
      <c r="X5" s="25"/>
      <c r="Y5" s="12">
        <v>0</v>
      </c>
    </row>
    <row r="6" spans="2:25" ht="63.75" x14ac:dyDescent="0.25">
      <c r="B6" s="21" t="s">
        <v>42</v>
      </c>
      <c r="C6" s="28" t="s">
        <v>100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88</v>
      </c>
      <c r="K6" s="21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12584497.859999999</v>
      </c>
      <c r="U6" s="20">
        <v>6.997468928121639E-2</v>
      </c>
      <c r="V6" s="16">
        <v>12584497.859999999</v>
      </c>
      <c r="W6" s="20">
        <v>6.997468928121639E-2</v>
      </c>
      <c r="X6" s="16">
        <v>12584497.859999999</v>
      </c>
      <c r="Y6" s="20">
        <v>6.997468928121639E-2</v>
      </c>
    </row>
    <row r="7" spans="2:25" ht="76.5" x14ac:dyDescent="0.25">
      <c r="B7" s="21" t="s">
        <v>42</v>
      </c>
      <c r="C7" s="28" t="s">
        <v>100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88</v>
      </c>
      <c r="K7" s="21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324168.03999999998</v>
      </c>
      <c r="U7" s="20">
        <v>8.5307378947368409E-2</v>
      </c>
      <c r="V7" s="16">
        <v>324168.03999999998</v>
      </c>
      <c r="W7" s="20">
        <v>8.5307378947368409E-2</v>
      </c>
      <c r="X7" s="16">
        <v>324168.03999999998</v>
      </c>
      <c r="Y7" s="20">
        <v>8.5307378947368409E-2</v>
      </c>
    </row>
    <row r="8" spans="2:25" ht="51" x14ac:dyDescent="0.25">
      <c r="B8" s="21" t="s">
        <v>42</v>
      </c>
      <c r="C8" s="28" t="s">
        <v>100</v>
      </c>
      <c r="D8" s="21" t="s">
        <v>53</v>
      </c>
      <c r="E8" s="21" t="s">
        <v>54</v>
      </c>
      <c r="F8" s="21" t="s">
        <v>55</v>
      </c>
      <c r="G8" s="21" t="s">
        <v>56</v>
      </c>
      <c r="H8" s="21">
        <v>10</v>
      </c>
      <c r="I8" s="21">
        <v>1500</v>
      </c>
      <c r="J8" s="21" t="s">
        <v>88</v>
      </c>
      <c r="K8" s="21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0</v>
      </c>
      <c r="U8" s="20">
        <v>0</v>
      </c>
      <c r="V8" s="16">
        <v>0</v>
      </c>
      <c r="W8" s="20">
        <v>0</v>
      </c>
      <c r="X8" s="16">
        <v>0</v>
      </c>
      <c r="Y8" s="20">
        <v>0</v>
      </c>
    </row>
    <row r="9" spans="2:25" ht="51" x14ac:dyDescent="0.25">
      <c r="B9" s="18" t="s">
        <v>42</v>
      </c>
      <c r="C9" s="29" t="s">
        <v>100</v>
      </c>
      <c r="D9" s="18" t="s">
        <v>53</v>
      </c>
      <c r="E9" s="18" t="s">
        <v>54</v>
      </c>
      <c r="F9" s="18" t="s">
        <v>55</v>
      </c>
      <c r="G9" s="18" t="s">
        <v>56</v>
      </c>
      <c r="H9" s="18">
        <v>10</v>
      </c>
      <c r="I9" s="18" t="s">
        <v>89</v>
      </c>
      <c r="J9" s="18" t="s">
        <v>90</v>
      </c>
      <c r="K9" s="18">
        <v>3</v>
      </c>
      <c r="L9" s="19">
        <v>217701000</v>
      </c>
      <c r="M9" s="19">
        <v>0</v>
      </c>
      <c r="N9" s="19">
        <v>0</v>
      </c>
      <c r="O9" s="16">
        <v>217701000</v>
      </c>
      <c r="P9" s="19">
        <v>0</v>
      </c>
      <c r="Q9" s="19">
        <v>0</v>
      </c>
      <c r="R9" s="19">
        <v>0</v>
      </c>
      <c r="S9" s="17">
        <v>217701000</v>
      </c>
      <c r="T9" s="19">
        <v>0</v>
      </c>
      <c r="U9" s="34">
        <v>0</v>
      </c>
      <c r="V9" s="19">
        <v>0</v>
      </c>
      <c r="W9" s="34">
        <v>0</v>
      </c>
      <c r="X9" s="19">
        <v>0</v>
      </c>
      <c r="Y9" s="34">
        <v>0</v>
      </c>
    </row>
    <row r="10" spans="2:25" ht="38.25" x14ac:dyDescent="0.25">
      <c r="B10" s="18" t="s">
        <v>42</v>
      </c>
      <c r="C10" s="29" t="s">
        <v>100</v>
      </c>
      <c r="D10" s="18" t="s">
        <v>58</v>
      </c>
      <c r="E10" s="18" t="s">
        <v>59</v>
      </c>
      <c r="F10" s="18" t="s">
        <v>57</v>
      </c>
      <c r="G10" s="18" t="s">
        <v>60</v>
      </c>
      <c r="H10" s="18">
        <v>10</v>
      </c>
      <c r="I10" s="18">
        <v>1500</v>
      </c>
      <c r="J10" s="18" t="s">
        <v>88</v>
      </c>
      <c r="K10" s="18">
        <v>1</v>
      </c>
      <c r="L10" s="19">
        <v>1116968482</v>
      </c>
      <c r="M10" s="19">
        <v>0</v>
      </c>
      <c r="N10" s="19">
        <v>0</v>
      </c>
      <c r="O10" s="16">
        <v>1116968482</v>
      </c>
      <c r="P10" s="19">
        <v>0</v>
      </c>
      <c r="Q10" s="19">
        <v>0</v>
      </c>
      <c r="R10" s="19">
        <v>0</v>
      </c>
      <c r="S10" s="17">
        <v>1116968482</v>
      </c>
      <c r="T10" s="19">
        <v>76207796</v>
      </c>
      <c r="U10" s="31">
        <v>6.8227346812459122E-2</v>
      </c>
      <c r="V10" s="19">
        <v>76207796</v>
      </c>
      <c r="W10" s="31">
        <v>6.8227346812459122E-2</v>
      </c>
      <c r="X10" s="19">
        <v>76207796</v>
      </c>
      <c r="Y10" s="31">
        <v>6.8227346812459122E-2</v>
      </c>
    </row>
    <row r="11" spans="2:25" ht="38.25" x14ac:dyDescent="0.25">
      <c r="B11" s="18" t="s">
        <v>42</v>
      </c>
      <c r="C11" s="29" t="s">
        <v>100</v>
      </c>
      <c r="D11" s="18" t="s">
        <v>58</v>
      </c>
      <c r="E11" s="18" t="s">
        <v>59</v>
      </c>
      <c r="F11" s="18" t="s">
        <v>57</v>
      </c>
      <c r="G11" s="18" t="s">
        <v>60</v>
      </c>
      <c r="H11" s="18">
        <v>10</v>
      </c>
      <c r="I11" s="18">
        <v>1500</v>
      </c>
      <c r="J11" s="18" t="s">
        <v>88</v>
      </c>
      <c r="K11" s="18">
        <v>3</v>
      </c>
      <c r="L11" s="19">
        <v>238283468</v>
      </c>
      <c r="M11" s="19">
        <v>0</v>
      </c>
      <c r="N11" s="19">
        <v>0</v>
      </c>
      <c r="O11" s="16">
        <v>238283468</v>
      </c>
      <c r="P11" s="19"/>
      <c r="Q11" s="19">
        <v>0</v>
      </c>
      <c r="R11" s="19">
        <v>0</v>
      </c>
      <c r="S11" s="17">
        <v>238283468</v>
      </c>
      <c r="T11" s="19">
        <v>17628610.890000001</v>
      </c>
      <c r="U11" s="31">
        <v>7.3981678368051959E-2</v>
      </c>
      <c r="V11" s="19">
        <v>15791072.439999999</v>
      </c>
      <c r="W11" s="31">
        <v>6.6270113376056788E-2</v>
      </c>
      <c r="X11" s="19">
        <v>15790952.27</v>
      </c>
      <c r="Y11" s="31">
        <v>6.626960906075112E-2</v>
      </c>
    </row>
    <row r="12" spans="2:25" ht="38.25" x14ac:dyDescent="0.25">
      <c r="B12" s="21" t="s">
        <v>42</v>
      </c>
      <c r="C12" s="28" t="s">
        <v>100</v>
      </c>
      <c r="D12" s="21" t="s">
        <v>58</v>
      </c>
      <c r="E12" s="21" t="s">
        <v>59</v>
      </c>
      <c r="F12" s="21" t="s">
        <v>57</v>
      </c>
      <c r="G12" s="21" t="s">
        <v>60</v>
      </c>
      <c r="H12" s="21">
        <v>10</v>
      </c>
      <c r="I12" s="21">
        <v>1500</v>
      </c>
      <c r="J12" s="21" t="s">
        <v>88</v>
      </c>
      <c r="K12" s="21">
        <v>4</v>
      </c>
      <c r="L12" s="16">
        <v>145000</v>
      </c>
      <c r="M12" s="16">
        <v>0</v>
      </c>
      <c r="N12" s="16">
        <v>0</v>
      </c>
      <c r="O12" s="16">
        <v>145000</v>
      </c>
      <c r="P12" s="16">
        <v>0</v>
      </c>
      <c r="Q12" s="16">
        <v>0</v>
      </c>
      <c r="R12" s="16">
        <v>0</v>
      </c>
      <c r="S12" s="17">
        <v>145000</v>
      </c>
      <c r="T12" s="16">
        <v>0</v>
      </c>
      <c r="U12" s="20">
        <v>0</v>
      </c>
      <c r="V12" s="16">
        <v>0</v>
      </c>
      <c r="W12" s="20">
        <v>0</v>
      </c>
      <c r="X12" s="16">
        <v>0</v>
      </c>
      <c r="Y12" s="20">
        <v>0</v>
      </c>
    </row>
    <row r="13" spans="2:25" ht="51" x14ac:dyDescent="0.25">
      <c r="B13" s="21" t="s">
        <v>42</v>
      </c>
      <c r="C13" s="28" t="s">
        <v>100</v>
      </c>
      <c r="D13" s="21" t="s">
        <v>61</v>
      </c>
      <c r="E13" s="21" t="s">
        <v>62</v>
      </c>
      <c r="F13" s="21" t="s">
        <v>57</v>
      </c>
      <c r="G13" s="21" t="s">
        <v>63</v>
      </c>
      <c r="H13" s="21">
        <v>10</v>
      </c>
      <c r="I13" s="21">
        <v>1500</v>
      </c>
      <c r="J13" s="21" t="s">
        <v>88</v>
      </c>
      <c r="K13" s="21">
        <v>3</v>
      </c>
      <c r="L13" s="16">
        <v>1000000</v>
      </c>
      <c r="M13" s="16">
        <v>0</v>
      </c>
      <c r="N13" s="16">
        <v>0</v>
      </c>
      <c r="O13" s="16">
        <v>1000000</v>
      </c>
      <c r="P13" s="16">
        <v>0</v>
      </c>
      <c r="Q13" s="16">
        <v>0</v>
      </c>
      <c r="R13" s="16">
        <v>0</v>
      </c>
      <c r="S13" s="17">
        <v>1000000</v>
      </c>
      <c r="T13" s="16">
        <v>0</v>
      </c>
      <c r="U13" s="20">
        <v>0</v>
      </c>
      <c r="V13" s="16">
        <v>0</v>
      </c>
      <c r="W13" s="20">
        <v>0</v>
      </c>
      <c r="X13" s="16">
        <v>0</v>
      </c>
      <c r="Y13" s="20">
        <v>0</v>
      </c>
    </row>
    <row r="14" spans="2:25" ht="38.25" x14ac:dyDescent="0.25">
      <c r="B14" s="21" t="s">
        <v>64</v>
      </c>
      <c r="C14" s="28" t="s">
        <v>101</v>
      </c>
      <c r="D14" s="21" t="s">
        <v>58</v>
      </c>
      <c r="E14" s="21" t="s">
        <v>106</v>
      </c>
      <c r="F14" s="21" t="s">
        <v>57</v>
      </c>
      <c r="G14" s="21" t="s">
        <v>130</v>
      </c>
      <c r="H14" s="21">
        <v>10</v>
      </c>
      <c r="I14" s="21">
        <v>1500</v>
      </c>
      <c r="J14" s="21" t="s">
        <v>88</v>
      </c>
      <c r="K14" s="21">
        <v>3</v>
      </c>
      <c r="L14" s="16">
        <v>4555532</v>
      </c>
      <c r="M14" s="16">
        <v>0</v>
      </c>
      <c r="N14" s="16">
        <v>0</v>
      </c>
      <c r="O14" s="16">
        <v>4555532</v>
      </c>
      <c r="P14" s="16">
        <v>0</v>
      </c>
      <c r="Q14" s="16">
        <v>0</v>
      </c>
      <c r="R14" s="16">
        <v>0</v>
      </c>
      <c r="S14" s="17">
        <v>4555532</v>
      </c>
      <c r="T14" s="16">
        <v>185884.18</v>
      </c>
      <c r="U14" s="20">
        <v>4.0804055377066828E-2</v>
      </c>
      <c r="V14" s="16">
        <v>54005.82</v>
      </c>
      <c r="W14" s="20">
        <v>1.1854997396571905E-2</v>
      </c>
      <c r="X14" s="16">
        <v>54005.82</v>
      </c>
      <c r="Y14" s="20">
        <v>1.1854997396571905E-2</v>
      </c>
    </row>
    <row r="15" spans="2:25" ht="63.75" x14ac:dyDescent="0.25">
      <c r="B15" s="21" t="s">
        <v>65</v>
      </c>
      <c r="C15" s="28" t="s">
        <v>97</v>
      </c>
      <c r="D15" s="21" t="s">
        <v>58</v>
      </c>
      <c r="E15" s="21" t="s">
        <v>66</v>
      </c>
      <c r="F15" s="21" t="s">
        <v>57</v>
      </c>
      <c r="G15" s="21" t="s">
        <v>67</v>
      </c>
      <c r="H15" s="21">
        <v>10</v>
      </c>
      <c r="I15" s="21" t="s">
        <v>107</v>
      </c>
      <c r="J15" s="21" t="s">
        <v>108</v>
      </c>
      <c r="K15" s="21" t="s">
        <v>85</v>
      </c>
      <c r="L15" s="16">
        <v>8000000</v>
      </c>
      <c r="M15" s="16">
        <v>0</v>
      </c>
      <c r="N15" s="16">
        <v>0</v>
      </c>
      <c r="O15" s="16">
        <v>8000000</v>
      </c>
      <c r="P15" s="16">
        <v>0</v>
      </c>
      <c r="Q15" s="16">
        <v>0</v>
      </c>
      <c r="R15" s="16">
        <v>0</v>
      </c>
      <c r="S15" s="17">
        <v>8000000</v>
      </c>
      <c r="T15" s="16">
        <v>0</v>
      </c>
      <c r="U15" s="33">
        <v>0</v>
      </c>
      <c r="V15" s="16">
        <v>0</v>
      </c>
      <c r="W15" s="20">
        <v>0</v>
      </c>
      <c r="X15" s="16">
        <v>0</v>
      </c>
      <c r="Y15" s="20">
        <v>0</v>
      </c>
    </row>
    <row r="16" spans="2:25" ht="63.75" x14ac:dyDescent="0.25">
      <c r="B16" s="21" t="s">
        <v>65</v>
      </c>
      <c r="C16" s="28" t="s">
        <v>97</v>
      </c>
      <c r="D16" s="21" t="s">
        <v>58</v>
      </c>
      <c r="E16" s="21" t="s">
        <v>66</v>
      </c>
      <c r="F16" s="21" t="s">
        <v>57</v>
      </c>
      <c r="G16" s="21" t="s">
        <v>67</v>
      </c>
      <c r="H16" s="21">
        <v>10</v>
      </c>
      <c r="I16" s="21" t="s">
        <v>91</v>
      </c>
      <c r="J16" s="21" t="s">
        <v>92</v>
      </c>
      <c r="K16" s="21">
        <v>4</v>
      </c>
      <c r="L16" s="16">
        <v>6451000</v>
      </c>
      <c r="M16" s="16">
        <v>0</v>
      </c>
      <c r="N16" s="16">
        <v>0</v>
      </c>
      <c r="O16" s="16">
        <v>6451000</v>
      </c>
      <c r="P16" s="16">
        <v>0</v>
      </c>
      <c r="Q16" s="16">
        <v>0</v>
      </c>
      <c r="R16" s="16">
        <v>0</v>
      </c>
      <c r="S16" s="17">
        <v>6451000</v>
      </c>
      <c r="T16" s="16">
        <v>0</v>
      </c>
      <c r="U16" s="20">
        <v>0</v>
      </c>
      <c r="V16" s="16">
        <v>0</v>
      </c>
      <c r="W16" s="20">
        <v>0</v>
      </c>
      <c r="X16" s="16">
        <v>0</v>
      </c>
      <c r="Y16" s="20">
        <v>0</v>
      </c>
    </row>
    <row r="17" spans="2:25" ht="63.75" x14ac:dyDescent="0.25">
      <c r="B17" s="21" t="s">
        <v>65</v>
      </c>
      <c r="C17" s="28" t="s">
        <v>97</v>
      </c>
      <c r="D17" s="21" t="s">
        <v>58</v>
      </c>
      <c r="E17" s="21" t="s">
        <v>68</v>
      </c>
      <c r="F17" s="21" t="s">
        <v>57</v>
      </c>
      <c r="G17" s="21" t="s">
        <v>93</v>
      </c>
      <c r="H17" s="21">
        <v>10</v>
      </c>
      <c r="I17" s="21" t="s">
        <v>91</v>
      </c>
      <c r="J17" s="21" t="s">
        <v>92</v>
      </c>
      <c r="K17" s="21">
        <v>4</v>
      </c>
      <c r="L17" s="16">
        <v>720000</v>
      </c>
      <c r="M17" s="16">
        <v>0</v>
      </c>
      <c r="N17" s="16">
        <v>0</v>
      </c>
      <c r="O17" s="16">
        <v>720000</v>
      </c>
      <c r="P17" s="16">
        <v>0</v>
      </c>
      <c r="Q17" s="16">
        <v>0</v>
      </c>
      <c r="R17" s="16">
        <v>0</v>
      </c>
      <c r="S17" s="17">
        <v>720000</v>
      </c>
      <c r="T17" s="16">
        <v>0</v>
      </c>
      <c r="U17" s="20">
        <v>0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21" t="s">
        <v>65</v>
      </c>
      <c r="C18" s="28" t="s">
        <v>97</v>
      </c>
      <c r="D18" s="21" t="s">
        <v>58</v>
      </c>
      <c r="E18" s="21" t="s">
        <v>98</v>
      </c>
      <c r="F18" s="21" t="s">
        <v>57</v>
      </c>
      <c r="G18" s="21" t="s">
        <v>99</v>
      </c>
      <c r="H18" s="21">
        <v>10</v>
      </c>
      <c r="I18" s="21" t="s">
        <v>91</v>
      </c>
      <c r="J18" s="21" t="s">
        <v>92</v>
      </c>
      <c r="K18" s="21">
        <v>4</v>
      </c>
      <c r="L18" s="16">
        <v>1000000</v>
      </c>
      <c r="M18" s="16">
        <v>0</v>
      </c>
      <c r="N18" s="16">
        <v>0</v>
      </c>
      <c r="O18" s="16">
        <v>1000000</v>
      </c>
      <c r="P18" s="16">
        <v>0</v>
      </c>
      <c r="Q18" s="16">
        <v>0</v>
      </c>
      <c r="R18" s="16">
        <v>0</v>
      </c>
      <c r="S18" s="17">
        <v>1000000</v>
      </c>
      <c r="T18" s="16">
        <v>0</v>
      </c>
      <c r="U18" s="20">
        <v>0</v>
      </c>
      <c r="V18" s="16">
        <v>0</v>
      </c>
      <c r="W18" s="20">
        <v>0</v>
      </c>
      <c r="X18" s="16">
        <v>0</v>
      </c>
      <c r="Y18" s="20">
        <v>0</v>
      </c>
    </row>
    <row r="19" spans="2:25" ht="63.75" x14ac:dyDescent="0.25">
      <c r="B19" s="21" t="s">
        <v>65</v>
      </c>
      <c r="C19" s="28" t="s">
        <v>97</v>
      </c>
      <c r="D19" s="21" t="s">
        <v>58</v>
      </c>
      <c r="E19" s="21" t="s">
        <v>94</v>
      </c>
      <c r="F19" s="21" t="s">
        <v>57</v>
      </c>
      <c r="G19" s="21" t="s">
        <v>95</v>
      </c>
      <c r="H19" s="21">
        <v>10</v>
      </c>
      <c r="I19" s="21" t="s">
        <v>91</v>
      </c>
      <c r="J19" s="21" t="s">
        <v>92</v>
      </c>
      <c r="K19" s="21">
        <v>4</v>
      </c>
      <c r="L19" s="16">
        <v>1000000</v>
      </c>
      <c r="M19" s="16">
        <v>0</v>
      </c>
      <c r="N19" s="16">
        <v>0</v>
      </c>
      <c r="O19" s="16">
        <v>1000000</v>
      </c>
      <c r="P19" s="16">
        <v>0</v>
      </c>
      <c r="Q19" s="16">
        <v>0</v>
      </c>
      <c r="R19" s="16">
        <v>0</v>
      </c>
      <c r="S19" s="17">
        <v>1000000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21" t="s">
        <v>65</v>
      </c>
      <c r="C20" s="28" t="s">
        <v>97</v>
      </c>
      <c r="D20" s="21" t="s">
        <v>58</v>
      </c>
      <c r="E20" s="21" t="s">
        <v>86</v>
      </c>
      <c r="F20" s="21" t="s">
        <v>57</v>
      </c>
      <c r="G20" s="21" t="s">
        <v>87</v>
      </c>
      <c r="H20" s="21">
        <v>10</v>
      </c>
      <c r="I20" s="21" t="s">
        <v>107</v>
      </c>
      <c r="J20" s="21" t="s">
        <v>108</v>
      </c>
      <c r="K20" s="21">
        <v>4</v>
      </c>
      <c r="L20" s="16">
        <v>10000000</v>
      </c>
      <c r="M20" s="16">
        <v>0</v>
      </c>
      <c r="N20" s="16">
        <v>0</v>
      </c>
      <c r="O20" s="16">
        <v>10000000</v>
      </c>
      <c r="P20" s="16">
        <v>0</v>
      </c>
      <c r="Q20" s="16">
        <v>0</v>
      </c>
      <c r="R20" s="16">
        <v>0</v>
      </c>
      <c r="S20" s="17">
        <v>10000000</v>
      </c>
      <c r="T20" s="16">
        <v>0</v>
      </c>
      <c r="U20" s="20">
        <v>0</v>
      </c>
      <c r="V20" s="16">
        <v>0</v>
      </c>
      <c r="W20" s="20">
        <v>0</v>
      </c>
      <c r="X20" s="16">
        <v>0</v>
      </c>
      <c r="Y20" s="20">
        <v>0</v>
      </c>
    </row>
    <row r="21" spans="2:25" ht="63.75" x14ac:dyDescent="0.25">
      <c r="B21" s="21" t="s">
        <v>65</v>
      </c>
      <c r="C21" s="28" t="s">
        <v>97</v>
      </c>
      <c r="D21" s="21" t="s">
        <v>58</v>
      </c>
      <c r="E21" s="21" t="s">
        <v>109</v>
      </c>
      <c r="F21" s="21" t="s">
        <v>57</v>
      </c>
      <c r="G21" s="21" t="s">
        <v>84</v>
      </c>
      <c r="H21" s="21">
        <v>10</v>
      </c>
      <c r="I21" s="21" t="s">
        <v>91</v>
      </c>
      <c r="J21" s="21" t="s">
        <v>92</v>
      </c>
      <c r="K21" s="21">
        <v>4</v>
      </c>
      <c r="L21" s="16">
        <v>1000000</v>
      </c>
      <c r="M21" s="16">
        <v>0</v>
      </c>
      <c r="N21" s="16">
        <v>0</v>
      </c>
      <c r="O21" s="16">
        <v>1000000</v>
      </c>
      <c r="P21" s="16">
        <v>0</v>
      </c>
      <c r="Q21" s="16">
        <v>0</v>
      </c>
      <c r="R21" s="16">
        <v>0</v>
      </c>
      <c r="S21" s="17">
        <v>1000000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3.75" x14ac:dyDescent="0.25">
      <c r="B22" s="18" t="s">
        <v>65</v>
      </c>
      <c r="C22" s="28" t="s">
        <v>97</v>
      </c>
      <c r="D22" s="18" t="s">
        <v>58</v>
      </c>
      <c r="E22" s="18" t="s">
        <v>105</v>
      </c>
      <c r="F22" s="18" t="s">
        <v>57</v>
      </c>
      <c r="G22" s="18" t="s">
        <v>110</v>
      </c>
      <c r="H22" s="18">
        <v>10</v>
      </c>
      <c r="I22" s="18" t="s">
        <v>107</v>
      </c>
      <c r="J22" s="18" t="s">
        <v>108</v>
      </c>
      <c r="K22" s="18">
        <v>4</v>
      </c>
      <c r="L22" s="19">
        <v>3000000</v>
      </c>
      <c r="M22" s="19">
        <v>0</v>
      </c>
      <c r="N22" s="19">
        <v>0</v>
      </c>
      <c r="O22" s="16">
        <v>3000000</v>
      </c>
      <c r="P22" s="19">
        <v>0</v>
      </c>
      <c r="Q22" s="19">
        <v>0</v>
      </c>
      <c r="R22" s="19">
        <v>0</v>
      </c>
      <c r="S22" s="17">
        <v>3000000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18" t="s">
        <v>65</v>
      </c>
      <c r="C23" s="28" t="s">
        <v>97</v>
      </c>
      <c r="D23" s="18" t="s">
        <v>58</v>
      </c>
      <c r="E23" s="18" t="s">
        <v>70</v>
      </c>
      <c r="F23" s="18" t="s">
        <v>57</v>
      </c>
      <c r="G23" s="18" t="s">
        <v>71</v>
      </c>
      <c r="H23" s="18">
        <v>10</v>
      </c>
      <c r="I23" s="18" t="s">
        <v>91</v>
      </c>
      <c r="J23" s="18" t="s">
        <v>92</v>
      </c>
      <c r="K23" s="18">
        <v>4</v>
      </c>
      <c r="L23" s="19">
        <v>2445579</v>
      </c>
      <c r="M23" s="19">
        <v>0</v>
      </c>
      <c r="N23" s="19">
        <v>0</v>
      </c>
      <c r="O23" s="16">
        <v>2445579</v>
      </c>
      <c r="P23" s="19">
        <v>0</v>
      </c>
      <c r="Q23" s="19">
        <v>0</v>
      </c>
      <c r="R23" s="19">
        <v>0</v>
      </c>
      <c r="S23" s="19">
        <v>2445579</v>
      </c>
      <c r="T23" s="16">
        <v>176904.18</v>
      </c>
      <c r="U23" s="20">
        <v>0</v>
      </c>
      <c r="V23" s="16">
        <v>0</v>
      </c>
      <c r="W23" s="20">
        <v>0</v>
      </c>
      <c r="X23" s="16">
        <v>0</v>
      </c>
      <c r="Y23" s="20">
        <v>0</v>
      </c>
    </row>
    <row r="24" spans="2:25" ht="63.75" x14ac:dyDescent="0.25">
      <c r="B24" s="18" t="s">
        <v>65</v>
      </c>
      <c r="C24" s="28" t="s">
        <v>97</v>
      </c>
      <c r="D24" s="18" t="s">
        <v>58</v>
      </c>
      <c r="E24" s="18" t="s">
        <v>111</v>
      </c>
      <c r="F24" s="18" t="s">
        <v>57</v>
      </c>
      <c r="G24" s="18" t="s">
        <v>112</v>
      </c>
      <c r="H24" s="18">
        <v>10</v>
      </c>
      <c r="I24" s="18" t="s">
        <v>91</v>
      </c>
      <c r="J24" s="18" t="s">
        <v>92</v>
      </c>
      <c r="K24" s="18">
        <v>4</v>
      </c>
      <c r="L24" s="19">
        <v>1500000</v>
      </c>
      <c r="M24" s="19">
        <v>0</v>
      </c>
      <c r="N24" s="19">
        <v>0</v>
      </c>
      <c r="O24" s="16">
        <v>1500000</v>
      </c>
      <c r="P24" s="16">
        <v>0</v>
      </c>
      <c r="Q24" s="16">
        <v>0</v>
      </c>
      <c r="R24" s="16">
        <v>0</v>
      </c>
      <c r="S24" s="17">
        <v>1500000</v>
      </c>
      <c r="T24" s="16">
        <v>0</v>
      </c>
      <c r="U24" s="20">
        <v>0</v>
      </c>
      <c r="V24" s="16">
        <v>0</v>
      </c>
      <c r="W24" s="20">
        <v>0</v>
      </c>
      <c r="X24" s="16">
        <v>0</v>
      </c>
      <c r="Y24" s="20">
        <v>0</v>
      </c>
    </row>
    <row r="25" spans="2:25" ht="63.75" x14ac:dyDescent="0.25">
      <c r="B25" s="18" t="s">
        <v>65</v>
      </c>
      <c r="C25" s="28" t="s">
        <v>97</v>
      </c>
      <c r="D25" s="18" t="s">
        <v>58</v>
      </c>
      <c r="E25" s="18" t="s">
        <v>113</v>
      </c>
      <c r="F25" s="18" t="s">
        <v>57</v>
      </c>
      <c r="G25" s="18" t="s">
        <v>114</v>
      </c>
      <c r="H25" s="18">
        <v>10</v>
      </c>
      <c r="I25" s="18" t="s">
        <v>91</v>
      </c>
      <c r="J25" s="18" t="s">
        <v>92</v>
      </c>
      <c r="K25" s="18">
        <v>4</v>
      </c>
      <c r="L25" s="19">
        <v>2000000</v>
      </c>
      <c r="M25" s="19">
        <v>0</v>
      </c>
      <c r="N25" s="19">
        <v>0</v>
      </c>
      <c r="O25" s="16">
        <v>2000000</v>
      </c>
      <c r="P25" s="16">
        <v>0</v>
      </c>
      <c r="Q25" s="16">
        <v>0</v>
      </c>
      <c r="R25" s="16">
        <v>0</v>
      </c>
      <c r="S25" s="17">
        <v>2000000</v>
      </c>
      <c r="T25" s="16">
        <v>0</v>
      </c>
      <c r="U25" s="20">
        <v>0</v>
      </c>
      <c r="V25" s="16">
        <v>0</v>
      </c>
      <c r="W25" s="20">
        <v>0</v>
      </c>
      <c r="X25" s="16">
        <v>0</v>
      </c>
      <c r="Y25" s="20">
        <v>0</v>
      </c>
    </row>
    <row r="26" spans="2:25" ht="63.75" x14ac:dyDescent="0.25">
      <c r="B26" s="18" t="s">
        <v>65</v>
      </c>
      <c r="C26" s="28" t="s">
        <v>97</v>
      </c>
      <c r="D26" s="18" t="s">
        <v>58</v>
      </c>
      <c r="E26" s="18" t="s">
        <v>69</v>
      </c>
      <c r="F26" s="18" t="s">
        <v>57</v>
      </c>
      <c r="G26" s="18" t="s">
        <v>115</v>
      </c>
      <c r="H26" s="18">
        <v>10</v>
      </c>
      <c r="I26" s="18" t="s">
        <v>107</v>
      </c>
      <c r="J26" s="18" t="s">
        <v>108</v>
      </c>
      <c r="K26" s="18">
        <v>4</v>
      </c>
      <c r="L26" s="19">
        <v>4000000</v>
      </c>
      <c r="M26" s="19">
        <v>0</v>
      </c>
      <c r="N26" s="19">
        <v>0</v>
      </c>
      <c r="O26" s="16">
        <v>4000000</v>
      </c>
      <c r="P26" s="16">
        <v>0</v>
      </c>
      <c r="Q26" s="16">
        <v>0</v>
      </c>
      <c r="R26" s="16">
        <v>0</v>
      </c>
      <c r="S26" s="17">
        <v>4000000</v>
      </c>
      <c r="T26" s="16">
        <v>0</v>
      </c>
      <c r="U26" s="20">
        <v>0</v>
      </c>
      <c r="V26" s="16">
        <v>0</v>
      </c>
      <c r="W26" s="20">
        <v>0</v>
      </c>
      <c r="X26" s="16">
        <v>0</v>
      </c>
      <c r="Y26" s="20">
        <v>0</v>
      </c>
    </row>
    <row r="27" spans="2:25" ht="38.25" x14ac:dyDescent="0.25">
      <c r="B27" s="18" t="s">
        <v>65</v>
      </c>
      <c r="C27" s="28" t="s">
        <v>97</v>
      </c>
      <c r="D27" s="18" t="s">
        <v>58</v>
      </c>
      <c r="E27" s="18" t="s">
        <v>116</v>
      </c>
      <c r="F27" s="18" t="s">
        <v>57</v>
      </c>
      <c r="G27" s="18" t="s">
        <v>128</v>
      </c>
      <c r="H27" s="18">
        <v>10</v>
      </c>
      <c r="I27" s="18" t="s">
        <v>91</v>
      </c>
      <c r="J27" s="18" t="s">
        <v>92</v>
      </c>
      <c r="K27" s="18">
        <v>3</v>
      </c>
      <c r="L27" s="19">
        <v>144126150</v>
      </c>
      <c r="M27" s="19">
        <v>0</v>
      </c>
      <c r="N27" s="19">
        <v>0</v>
      </c>
      <c r="O27" s="16">
        <v>144126150</v>
      </c>
      <c r="P27" s="16">
        <v>0</v>
      </c>
      <c r="Q27" s="16">
        <v>0</v>
      </c>
      <c r="R27" s="16">
        <v>0</v>
      </c>
      <c r="S27" s="17">
        <v>144126150</v>
      </c>
      <c r="T27" s="16">
        <v>4083150</v>
      </c>
      <c r="U27" s="20">
        <v>2.8330389731495639E-2</v>
      </c>
      <c r="V27" s="16">
        <v>2011469.57</v>
      </c>
      <c r="W27" s="20">
        <v>1.3956312369406939E-2</v>
      </c>
      <c r="X27" s="16">
        <v>2011469.57</v>
      </c>
      <c r="Y27" s="20">
        <v>1.3956312369406939E-2</v>
      </c>
    </row>
    <row r="28" spans="2:25" ht="38.25" x14ac:dyDescent="0.25">
      <c r="B28" s="18" t="s">
        <v>65</v>
      </c>
      <c r="C28" s="28" t="s">
        <v>97</v>
      </c>
      <c r="D28" s="18" t="s">
        <v>58</v>
      </c>
      <c r="E28" s="18" t="s">
        <v>116</v>
      </c>
      <c r="F28" s="18" t="s">
        <v>57</v>
      </c>
      <c r="G28" s="18" t="s">
        <v>128</v>
      </c>
      <c r="H28" s="18">
        <v>10</v>
      </c>
      <c r="I28" s="18" t="s">
        <v>91</v>
      </c>
      <c r="J28" s="18" t="s">
        <v>92</v>
      </c>
      <c r="K28" s="18">
        <v>4</v>
      </c>
      <c r="L28" s="19">
        <v>120000</v>
      </c>
      <c r="M28" s="19">
        <v>0</v>
      </c>
      <c r="N28" s="19">
        <v>0</v>
      </c>
      <c r="O28" s="16">
        <v>120000</v>
      </c>
      <c r="P28" s="16">
        <v>0</v>
      </c>
      <c r="Q28" s="16">
        <v>0</v>
      </c>
      <c r="R28" s="16">
        <v>0</v>
      </c>
      <c r="S28" s="17">
        <v>120000</v>
      </c>
      <c r="T28" s="16">
        <v>0</v>
      </c>
      <c r="U28" s="20">
        <v>0</v>
      </c>
      <c r="V28" s="16">
        <v>0</v>
      </c>
      <c r="W28" s="20">
        <v>0</v>
      </c>
      <c r="X28" s="16">
        <v>0</v>
      </c>
      <c r="Y28" s="20">
        <v>0</v>
      </c>
    </row>
    <row r="29" spans="2:25" ht="38.25" x14ac:dyDescent="0.25">
      <c r="B29" s="18" t="s">
        <v>65</v>
      </c>
      <c r="C29" s="28" t="s">
        <v>97</v>
      </c>
      <c r="D29" s="18" t="s">
        <v>58</v>
      </c>
      <c r="E29" s="18" t="s">
        <v>116</v>
      </c>
      <c r="F29" s="18" t="s">
        <v>57</v>
      </c>
      <c r="G29" s="18" t="s">
        <v>128</v>
      </c>
      <c r="H29" s="18">
        <v>10</v>
      </c>
      <c r="I29" s="18" t="s">
        <v>107</v>
      </c>
      <c r="J29" s="18" t="s">
        <v>108</v>
      </c>
      <c r="K29" s="18">
        <v>3</v>
      </c>
      <c r="L29" s="19">
        <v>1675603</v>
      </c>
      <c r="M29" s="19">
        <v>0</v>
      </c>
      <c r="N29" s="19">
        <v>0</v>
      </c>
      <c r="O29" s="16">
        <v>1675603</v>
      </c>
      <c r="P29" s="16">
        <v>0</v>
      </c>
      <c r="Q29" s="16">
        <v>0</v>
      </c>
      <c r="R29" s="16">
        <v>0</v>
      </c>
      <c r="S29" s="17">
        <v>1675603</v>
      </c>
      <c r="T29" s="16">
        <v>0</v>
      </c>
      <c r="U29" s="20">
        <v>0</v>
      </c>
      <c r="V29" s="16">
        <v>0</v>
      </c>
      <c r="W29" s="33">
        <v>0</v>
      </c>
      <c r="X29" s="16">
        <v>0</v>
      </c>
      <c r="Y29" s="33">
        <v>0</v>
      </c>
    </row>
    <row r="30" spans="2:25" ht="38.25" x14ac:dyDescent="0.25">
      <c r="B30" s="18" t="s">
        <v>65</v>
      </c>
      <c r="C30" s="28" t="s">
        <v>97</v>
      </c>
      <c r="D30" s="18" t="s">
        <v>58</v>
      </c>
      <c r="E30" s="18" t="s">
        <v>116</v>
      </c>
      <c r="F30" s="18" t="s">
        <v>57</v>
      </c>
      <c r="G30" s="18" t="s">
        <v>128</v>
      </c>
      <c r="H30" s="18">
        <v>10</v>
      </c>
      <c r="I30" s="18" t="s">
        <v>107</v>
      </c>
      <c r="J30" s="18" t="s">
        <v>108</v>
      </c>
      <c r="K30" s="18">
        <v>4</v>
      </c>
      <c r="L30" s="19">
        <v>5423258</v>
      </c>
      <c r="M30" s="19">
        <v>0</v>
      </c>
      <c r="N30" s="19">
        <v>0</v>
      </c>
      <c r="O30" s="16">
        <v>5423258</v>
      </c>
      <c r="P30" s="16">
        <v>0</v>
      </c>
      <c r="Q30" s="16">
        <v>0</v>
      </c>
      <c r="R30" s="16">
        <v>0</v>
      </c>
      <c r="S30" s="17">
        <v>5423258</v>
      </c>
      <c r="T30" s="16">
        <v>66475.27</v>
      </c>
      <c r="U30" s="20">
        <v>0</v>
      </c>
      <c r="V30" s="16">
        <v>0</v>
      </c>
      <c r="W30" s="20">
        <v>0</v>
      </c>
      <c r="X30" s="16">
        <v>0</v>
      </c>
      <c r="Y30" s="20">
        <v>0</v>
      </c>
    </row>
    <row r="31" spans="2:25" ht="63.75" x14ac:dyDescent="0.25">
      <c r="B31" s="18" t="s">
        <v>65</v>
      </c>
      <c r="C31" s="28" t="s">
        <v>97</v>
      </c>
      <c r="D31" s="18" t="s">
        <v>117</v>
      </c>
      <c r="E31" s="18" t="s">
        <v>118</v>
      </c>
      <c r="F31" s="18" t="s">
        <v>57</v>
      </c>
      <c r="G31" s="18" t="s">
        <v>129</v>
      </c>
      <c r="H31" s="18">
        <v>10</v>
      </c>
      <c r="I31" s="18" t="s">
        <v>107</v>
      </c>
      <c r="J31" s="18" t="s">
        <v>108</v>
      </c>
      <c r="K31" s="18">
        <v>4</v>
      </c>
      <c r="L31" s="19">
        <v>34018139</v>
      </c>
      <c r="M31" s="19">
        <v>0</v>
      </c>
      <c r="N31" s="19">
        <v>0</v>
      </c>
      <c r="O31" s="16">
        <v>34018139</v>
      </c>
      <c r="P31" s="16">
        <v>0</v>
      </c>
      <c r="Q31" s="16">
        <v>0</v>
      </c>
      <c r="R31" s="16">
        <v>0</v>
      </c>
      <c r="S31" s="17">
        <v>34018139</v>
      </c>
      <c r="T31" s="16">
        <v>0</v>
      </c>
      <c r="U31" s="20">
        <v>0</v>
      </c>
      <c r="V31" s="16">
        <v>0</v>
      </c>
      <c r="W31" s="33">
        <v>0</v>
      </c>
      <c r="X31" s="16">
        <v>0</v>
      </c>
      <c r="Y31" s="33">
        <v>0</v>
      </c>
    </row>
    <row r="32" spans="2:25" ht="63.75" x14ac:dyDescent="0.25">
      <c r="B32" s="18" t="s">
        <v>65</v>
      </c>
      <c r="C32" s="28" t="s">
        <v>97</v>
      </c>
      <c r="D32" s="18" t="s">
        <v>117</v>
      </c>
      <c r="E32" s="18" t="s">
        <v>118</v>
      </c>
      <c r="F32" s="18" t="s">
        <v>57</v>
      </c>
      <c r="G32" s="18" t="s">
        <v>129</v>
      </c>
      <c r="H32" s="18">
        <v>10</v>
      </c>
      <c r="I32" s="18" t="s">
        <v>91</v>
      </c>
      <c r="J32" s="18" t="s">
        <v>92</v>
      </c>
      <c r="K32" s="18">
        <v>3</v>
      </c>
      <c r="L32" s="19">
        <v>51998536</v>
      </c>
      <c r="M32" s="19">
        <v>0</v>
      </c>
      <c r="N32" s="19">
        <v>0</v>
      </c>
      <c r="O32" s="16">
        <v>51998536</v>
      </c>
      <c r="P32" s="16"/>
      <c r="Q32" s="16"/>
      <c r="R32" s="16"/>
      <c r="S32" s="17">
        <v>51998536</v>
      </c>
      <c r="T32" s="16">
        <v>0</v>
      </c>
      <c r="U32" s="20">
        <v>0</v>
      </c>
      <c r="V32" s="16">
        <v>0</v>
      </c>
      <c r="W32" s="20">
        <v>0</v>
      </c>
      <c r="X32" s="16">
        <v>0</v>
      </c>
      <c r="Y32" s="20">
        <v>0</v>
      </c>
    </row>
    <row r="33" spans="2:25" ht="63.75" x14ac:dyDescent="0.25">
      <c r="B33" s="13" t="s">
        <v>65</v>
      </c>
      <c r="C33" s="22" t="s">
        <v>97</v>
      </c>
      <c r="D33" s="13" t="s">
        <v>117</v>
      </c>
      <c r="E33" s="13" t="s">
        <v>118</v>
      </c>
      <c r="F33" s="13" t="s">
        <v>57</v>
      </c>
      <c r="G33" s="13" t="s">
        <v>129</v>
      </c>
      <c r="H33" s="13">
        <v>10</v>
      </c>
      <c r="I33" s="13" t="s">
        <v>91</v>
      </c>
      <c r="J33" s="18" t="s">
        <v>92</v>
      </c>
      <c r="K33" s="13">
        <v>4</v>
      </c>
      <c r="L33" s="19">
        <v>3850000</v>
      </c>
      <c r="M33" s="19">
        <v>0</v>
      </c>
      <c r="N33" s="19">
        <v>0</v>
      </c>
      <c r="O33" s="16">
        <v>3850000</v>
      </c>
      <c r="P33" s="16">
        <v>0</v>
      </c>
      <c r="Q33" s="16">
        <v>0</v>
      </c>
      <c r="R33" s="16">
        <v>0</v>
      </c>
      <c r="S33" s="17">
        <v>3850000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63.75" x14ac:dyDescent="0.25">
      <c r="B34" s="18" t="s">
        <v>65</v>
      </c>
      <c r="C34" s="28" t="s">
        <v>97</v>
      </c>
      <c r="D34" s="18" t="s">
        <v>72</v>
      </c>
      <c r="E34" s="18" t="s">
        <v>73</v>
      </c>
      <c r="F34" s="18" t="s">
        <v>57</v>
      </c>
      <c r="G34" s="18" t="s">
        <v>127</v>
      </c>
      <c r="H34" s="18">
        <v>10</v>
      </c>
      <c r="I34" s="18" t="s">
        <v>91</v>
      </c>
      <c r="J34" s="18" t="s">
        <v>92</v>
      </c>
      <c r="K34" s="18">
        <v>3</v>
      </c>
      <c r="L34" s="19">
        <v>4139735.4</v>
      </c>
      <c r="M34" s="19">
        <v>0</v>
      </c>
      <c r="N34" s="19">
        <v>0</v>
      </c>
      <c r="O34" s="16">
        <v>4139735.4</v>
      </c>
      <c r="P34" s="16">
        <v>0</v>
      </c>
      <c r="Q34" s="16">
        <v>0</v>
      </c>
      <c r="R34" s="16">
        <v>0</v>
      </c>
      <c r="S34" s="17">
        <v>4139735.4</v>
      </c>
      <c r="T34" s="16">
        <v>160430.69</v>
      </c>
      <c r="U34" s="20">
        <v>3.8753851272716612E-2</v>
      </c>
      <c r="V34" s="16">
        <v>95420.69</v>
      </c>
      <c r="W34" s="20">
        <v>2.3049949037805655E-2</v>
      </c>
      <c r="X34" s="16">
        <v>95420.69</v>
      </c>
      <c r="Y34" s="31">
        <v>2.3049949037805655E-2</v>
      </c>
    </row>
    <row r="35" spans="2:25" ht="38.25" x14ac:dyDescent="0.25">
      <c r="B35" s="18" t="s">
        <v>65</v>
      </c>
      <c r="C35" s="28" t="s">
        <v>97</v>
      </c>
      <c r="D35" s="18" t="s">
        <v>58</v>
      </c>
      <c r="E35" s="18" t="s">
        <v>119</v>
      </c>
      <c r="F35" s="18" t="s">
        <v>57</v>
      </c>
      <c r="G35" s="18" t="s">
        <v>120</v>
      </c>
      <c r="H35" s="18">
        <v>10</v>
      </c>
      <c r="I35" s="18" t="s">
        <v>91</v>
      </c>
      <c r="J35" s="18" t="s">
        <v>92</v>
      </c>
      <c r="K35" s="18">
        <v>4</v>
      </c>
      <c r="L35" s="19">
        <v>1000000</v>
      </c>
      <c r="M35" s="19">
        <v>0</v>
      </c>
      <c r="N35" s="19">
        <v>0</v>
      </c>
      <c r="O35" s="16">
        <v>1000000</v>
      </c>
      <c r="P35" s="19">
        <v>0</v>
      </c>
      <c r="Q35" s="19">
        <v>0</v>
      </c>
      <c r="R35" s="19">
        <v>0</v>
      </c>
      <c r="S35" s="17">
        <v>1000000</v>
      </c>
      <c r="T35" s="16">
        <v>0</v>
      </c>
      <c r="U35" s="20">
        <v>0</v>
      </c>
      <c r="V35" s="16">
        <v>0</v>
      </c>
      <c r="W35" s="20">
        <v>0</v>
      </c>
      <c r="X35" s="16">
        <v>0</v>
      </c>
      <c r="Y35" s="20">
        <v>0</v>
      </c>
    </row>
    <row r="36" spans="2:25" ht="63.75" x14ac:dyDescent="0.25">
      <c r="B36" s="18" t="s">
        <v>74</v>
      </c>
      <c r="C36" s="28" t="s">
        <v>102</v>
      </c>
      <c r="D36" s="18" t="s">
        <v>72</v>
      </c>
      <c r="E36" s="18" t="s">
        <v>75</v>
      </c>
      <c r="F36" s="18" t="s">
        <v>57</v>
      </c>
      <c r="G36" s="18" t="s">
        <v>76</v>
      </c>
      <c r="H36" s="18">
        <v>10</v>
      </c>
      <c r="I36" s="18" t="s">
        <v>96</v>
      </c>
      <c r="J36" s="18" t="s">
        <v>88</v>
      </c>
      <c r="K36" s="18">
        <v>3</v>
      </c>
      <c r="L36" s="19">
        <v>966000</v>
      </c>
      <c r="M36" s="19">
        <v>0</v>
      </c>
      <c r="N36" s="19">
        <v>0</v>
      </c>
      <c r="O36" s="16">
        <v>966000</v>
      </c>
      <c r="P36" s="19">
        <v>0</v>
      </c>
      <c r="Q36" s="19">
        <v>0</v>
      </c>
      <c r="R36" s="19">
        <v>0</v>
      </c>
      <c r="S36" s="17">
        <v>966000</v>
      </c>
      <c r="T36" s="16">
        <v>8126.22</v>
      </c>
      <c r="U36" s="20">
        <v>8.4122360248447201E-3</v>
      </c>
      <c r="V36" s="16">
        <v>4101.42</v>
      </c>
      <c r="W36" s="20">
        <v>4.245776397515528E-3</v>
      </c>
      <c r="X36" s="16">
        <v>4101.42</v>
      </c>
      <c r="Y36" s="20">
        <v>4.245776397515528E-3</v>
      </c>
    </row>
    <row r="37" spans="2:25" ht="38.25" x14ac:dyDescent="0.25">
      <c r="B37" s="18" t="s">
        <v>77</v>
      </c>
      <c r="C37" s="28" t="s">
        <v>103</v>
      </c>
      <c r="D37" s="18" t="s">
        <v>58</v>
      </c>
      <c r="E37" s="18" t="s">
        <v>78</v>
      </c>
      <c r="F37" s="18" t="s">
        <v>57</v>
      </c>
      <c r="G37" s="18" t="s">
        <v>79</v>
      </c>
      <c r="H37" s="18">
        <v>10</v>
      </c>
      <c r="I37" s="18" t="s">
        <v>107</v>
      </c>
      <c r="J37" s="18" t="s">
        <v>108</v>
      </c>
      <c r="K37" s="18">
        <v>3</v>
      </c>
      <c r="L37" s="19">
        <v>681000</v>
      </c>
      <c r="M37" s="19">
        <v>0</v>
      </c>
      <c r="N37" s="19">
        <v>0</v>
      </c>
      <c r="O37" s="16">
        <v>681000</v>
      </c>
      <c r="P37" s="19">
        <v>0</v>
      </c>
      <c r="Q37" s="19">
        <v>0</v>
      </c>
      <c r="R37" s="19">
        <v>0</v>
      </c>
      <c r="S37" s="17">
        <v>681000</v>
      </c>
      <c r="T37" s="16">
        <v>0</v>
      </c>
      <c r="U37" s="20">
        <v>0</v>
      </c>
      <c r="V37" s="16">
        <v>0</v>
      </c>
      <c r="W37" s="20">
        <v>0</v>
      </c>
      <c r="X37" s="16">
        <v>0</v>
      </c>
      <c r="Y37" s="20">
        <v>0</v>
      </c>
    </row>
    <row r="38" spans="2:25" ht="38.25" x14ac:dyDescent="0.25">
      <c r="B38" s="18" t="s">
        <v>77</v>
      </c>
      <c r="C38" s="28" t="s">
        <v>103</v>
      </c>
      <c r="D38" s="18" t="s">
        <v>58</v>
      </c>
      <c r="E38" s="18" t="s">
        <v>78</v>
      </c>
      <c r="F38" s="18" t="s">
        <v>57</v>
      </c>
      <c r="G38" s="18" t="s">
        <v>79</v>
      </c>
      <c r="H38" s="18">
        <v>10</v>
      </c>
      <c r="I38" s="18" t="s">
        <v>91</v>
      </c>
      <c r="J38" s="18" t="s">
        <v>92</v>
      </c>
      <c r="K38" s="18">
        <v>3</v>
      </c>
      <c r="L38" s="19">
        <v>16349000</v>
      </c>
      <c r="M38" s="19">
        <v>0</v>
      </c>
      <c r="N38" s="19">
        <v>0</v>
      </c>
      <c r="O38" s="16">
        <v>16349000</v>
      </c>
      <c r="P38" s="19">
        <v>0</v>
      </c>
      <c r="Q38" s="19">
        <v>0</v>
      </c>
      <c r="R38" s="19">
        <v>0</v>
      </c>
      <c r="S38" s="17">
        <v>16349000</v>
      </c>
      <c r="T38" s="16">
        <v>14348041.460000001</v>
      </c>
      <c r="U38" s="33">
        <v>0.87760972903541501</v>
      </c>
      <c r="V38" s="16">
        <v>75629.06</v>
      </c>
      <c r="W38" s="20">
        <v>4.6259135115297566E-3</v>
      </c>
      <c r="X38" s="16">
        <v>75629.06</v>
      </c>
      <c r="Y38" s="20">
        <v>4.6259135115297566E-3</v>
      </c>
    </row>
    <row r="39" spans="2:25" ht="38.25" x14ac:dyDescent="0.25">
      <c r="B39" s="18" t="s">
        <v>80</v>
      </c>
      <c r="C39" s="28" t="s">
        <v>104</v>
      </c>
      <c r="D39" s="18" t="s">
        <v>81</v>
      </c>
      <c r="E39" s="18" t="s">
        <v>82</v>
      </c>
      <c r="F39" s="18" t="s">
        <v>57</v>
      </c>
      <c r="G39" s="18" t="s">
        <v>83</v>
      </c>
      <c r="H39" s="18">
        <v>10</v>
      </c>
      <c r="I39" s="18" t="s">
        <v>107</v>
      </c>
      <c r="J39" s="18" t="s">
        <v>108</v>
      </c>
      <c r="K39" s="18" t="s">
        <v>85</v>
      </c>
      <c r="L39" s="19">
        <v>1293000</v>
      </c>
      <c r="M39" s="19">
        <v>0</v>
      </c>
      <c r="N39" s="19">
        <v>0</v>
      </c>
      <c r="O39" s="16">
        <v>1293000</v>
      </c>
      <c r="P39" s="19">
        <v>0</v>
      </c>
      <c r="Q39" s="19">
        <v>0</v>
      </c>
      <c r="R39" s="19">
        <v>0</v>
      </c>
      <c r="S39" s="17">
        <v>1293000</v>
      </c>
      <c r="T39" s="16">
        <v>0</v>
      </c>
      <c r="U39" s="33">
        <v>0</v>
      </c>
      <c r="V39" s="16">
        <v>0</v>
      </c>
      <c r="W39" s="20">
        <v>0</v>
      </c>
      <c r="X39" s="16">
        <v>0</v>
      </c>
      <c r="Y39" s="20">
        <v>0</v>
      </c>
    </row>
    <row r="40" spans="2:25" ht="38.25" x14ac:dyDescent="0.25">
      <c r="B40" s="18" t="s">
        <v>80</v>
      </c>
      <c r="C40" s="28" t="s">
        <v>104</v>
      </c>
      <c r="D40" s="18" t="s">
        <v>81</v>
      </c>
      <c r="E40" s="18" t="s">
        <v>82</v>
      </c>
      <c r="F40" s="18" t="s">
        <v>57</v>
      </c>
      <c r="G40" s="18" t="s">
        <v>83</v>
      </c>
      <c r="H40" s="18">
        <v>10</v>
      </c>
      <c r="I40" s="18" t="s">
        <v>91</v>
      </c>
      <c r="J40" s="18" t="s">
        <v>92</v>
      </c>
      <c r="K40" s="18">
        <v>3</v>
      </c>
      <c r="L40" s="19">
        <v>3648952</v>
      </c>
      <c r="M40" s="19">
        <v>0</v>
      </c>
      <c r="N40" s="19">
        <v>0</v>
      </c>
      <c r="O40" s="16">
        <v>3648952</v>
      </c>
      <c r="P40" s="19">
        <v>0</v>
      </c>
      <c r="Q40" s="19">
        <v>0</v>
      </c>
      <c r="R40" s="19">
        <v>0</v>
      </c>
      <c r="S40" s="17">
        <v>3648952</v>
      </c>
      <c r="T40" s="16">
        <v>1542.76</v>
      </c>
      <c r="U40" s="20">
        <v>4.2279536699852451E-4</v>
      </c>
      <c r="V40" s="16">
        <v>1542.76</v>
      </c>
      <c r="W40" s="20">
        <v>4.2279536699852451E-4</v>
      </c>
      <c r="X40" s="16">
        <v>1542.76</v>
      </c>
      <c r="Y40" s="20">
        <v>4.2279536699852451E-4</v>
      </c>
    </row>
    <row r="41" spans="2:25" ht="39" thickBot="1" x14ac:dyDescent="0.3">
      <c r="B41" s="18" t="s">
        <v>80</v>
      </c>
      <c r="C41" s="28" t="s">
        <v>104</v>
      </c>
      <c r="D41" s="18" t="s">
        <v>81</v>
      </c>
      <c r="E41" s="18" t="s">
        <v>82</v>
      </c>
      <c r="F41" s="18" t="s">
        <v>57</v>
      </c>
      <c r="G41" s="18" t="s">
        <v>83</v>
      </c>
      <c r="H41" s="18">
        <v>10</v>
      </c>
      <c r="I41" s="18" t="s">
        <v>91</v>
      </c>
      <c r="J41" s="18" t="s">
        <v>92</v>
      </c>
      <c r="K41" s="18" t="s">
        <v>85</v>
      </c>
      <c r="L41" s="19">
        <v>3682048</v>
      </c>
      <c r="M41" s="19">
        <v>0</v>
      </c>
      <c r="N41" s="19">
        <v>0</v>
      </c>
      <c r="O41" s="16">
        <v>3682048</v>
      </c>
      <c r="P41" s="19">
        <v>0</v>
      </c>
      <c r="Q41" s="19">
        <v>0</v>
      </c>
      <c r="R41" s="19">
        <v>0</v>
      </c>
      <c r="S41" s="17">
        <v>3682048</v>
      </c>
      <c r="T41" s="16">
        <v>0</v>
      </c>
      <c r="U41" s="20">
        <v>0</v>
      </c>
      <c r="V41" s="16">
        <v>0</v>
      </c>
      <c r="W41" s="20">
        <v>0</v>
      </c>
      <c r="X41" s="16">
        <v>0</v>
      </c>
      <c r="Y41" s="20">
        <v>0</v>
      </c>
    </row>
    <row r="42" spans="2:25" ht="13.5" thickTop="1" x14ac:dyDescent="0.25">
      <c r="B42" s="14" t="s">
        <v>41</v>
      </c>
      <c r="C42" s="15"/>
      <c r="D42" s="14"/>
      <c r="E42" s="26"/>
      <c r="F42" s="14"/>
      <c r="G42" s="14"/>
      <c r="H42" s="14"/>
      <c r="I42" s="14"/>
      <c r="J42" s="14"/>
      <c r="K42" s="14"/>
      <c r="L42" s="27">
        <f t="shared" ref="L42:T42" si="0">SUM(L5:L41)</f>
        <v>2403460000.4000001</v>
      </c>
      <c r="M42" s="27">
        <f t="shared" si="0"/>
        <v>0</v>
      </c>
      <c r="N42" s="27">
        <f t="shared" si="0"/>
        <v>0</v>
      </c>
      <c r="O42" s="27">
        <f t="shared" si="0"/>
        <v>2403460000.4000001</v>
      </c>
      <c r="P42" s="27">
        <f t="shared" si="0"/>
        <v>0</v>
      </c>
      <c r="Q42" s="27">
        <f t="shared" si="0"/>
        <v>0</v>
      </c>
      <c r="R42" s="27">
        <f t="shared" si="0"/>
        <v>0</v>
      </c>
      <c r="S42" s="27">
        <f t="shared" si="0"/>
        <v>2403460000.4000001</v>
      </c>
      <c r="T42" s="27">
        <f t="shared" si="0"/>
        <v>128480343.82000001</v>
      </c>
      <c r="U42" s="32">
        <f>T42/$S$42</f>
        <v>5.3456410257968698E-2</v>
      </c>
      <c r="V42" s="27">
        <f>SUM(V5:V41)</f>
        <v>107149703.66</v>
      </c>
      <c r="W42" s="32">
        <f>V42/$S$42</f>
        <v>4.4581438277386524E-2</v>
      </c>
      <c r="X42" s="27">
        <f>SUM(X5:X41)</f>
        <v>107149583.48999999</v>
      </c>
      <c r="Y42" s="32">
        <f>X42/$S$42</f>
        <v>4.4581388278634733E-2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JAN/2024
&amp;CRESOLUÇÃO CNJ Nº 102 - ANEXO II - DOTAÇÃO E EXECUÇÃO ORÇAMENTÁRIA</oddHeader>
    <oddFooter>&amp;CPágina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4"/>
  <sheetViews>
    <sheetView showGridLines="0" showRowColHeaders="0" topLeftCell="A34" zoomScale="80" zoomScaleNormal="80" workbookViewId="0">
      <selection activeCell="G33" sqref="G33:G35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6.85546875" style="2" bestFit="1" customWidth="1"/>
    <col min="21" max="21" width="8" style="3" customWidth="1"/>
    <col min="22" max="22" width="17.140625" style="2" bestFit="1" customWidth="1"/>
    <col min="23" max="23" width="7.42578125" style="3" bestFit="1" customWidth="1"/>
    <col min="24" max="24" width="17.1406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49" t="s">
        <v>0</v>
      </c>
      <c r="C2" s="51"/>
      <c r="D2" s="51"/>
      <c r="E2" s="51"/>
      <c r="F2" s="51"/>
      <c r="G2" s="51"/>
      <c r="H2" s="51"/>
      <c r="I2" s="51"/>
      <c r="J2" s="51"/>
      <c r="K2" s="59"/>
      <c r="L2" s="47" t="s">
        <v>1</v>
      </c>
      <c r="M2" s="60" t="s">
        <v>2</v>
      </c>
      <c r="N2" s="61"/>
      <c r="O2" s="47" t="s">
        <v>3</v>
      </c>
      <c r="P2" s="47" t="s">
        <v>4</v>
      </c>
      <c r="Q2" s="49" t="s">
        <v>5</v>
      </c>
      <c r="R2" s="59"/>
      <c r="S2" s="47" t="s">
        <v>6</v>
      </c>
      <c r="T2" s="49" t="s">
        <v>7</v>
      </c>
      <c r="U2" s="50"/>
      <c r="V2" s="51"/>
      <c r="W2" s="50"/>
      <c r="X2" s="51"/>
      <c r="Y2" s="52"/>
    </row>
    <row r="3" spans="2:25" x14ac:dyDescent="0.25">
      <c r="B3" s="53" t="s">
        <v>8</v>
      </c>
      <c r="C3" s="54"/>
      <c r="D3" s="55" t="s">
        <v>9</v>
      </c>
      <c r="E3" s="55" t="s">
        <v>10</v>
      </c>
      <c r="F3" s="57" t="s">
        <v>11</v>
      </c>
      <c r="G3" s="58"/>
      <c r="H3" s="55" t="s">
        <v>12</v>
      </c>
      <c r="I3" s="53" t="s">
        <v>13</v>
      </c>
      <c r="J3" s="54"/>
      <c r="K3" s="55" t="s">
        <v>14</v>
      </c>
      <c r="L3" s="48"/>
      <c r="M3" s="38" t="s">
        <v>15</v>
      </c>
      <c r="N3" s="38" t="s">
        <v>16</v>
      </c>
      <c r="O3" s="48"/>
      <c r="P3" s="48"/>
      <c r="Q3" s="4" t="s">
        <v>17</v>
      </c>
      <c r="R3" s="4" t="s">
        <v>18</v>
      </c>
      <c r="S3" s="48"/>
      <c r="T3" s="39" t="s">
        <v>19</v>
      </c>
      <c r="U3" s="5" t="s">
        <v>20</v>
      </c>
      <c r="V3" s="39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40" t="s">
        <v>23</v>
      </c>
      <c r="C4" s="40" t="s">
        <v>24</v>
      </c>
      <c r="D4" s="56"/>
      <c r="E4" s="56"/>
      <c r="F4" s="40" t="s">
        <v>25</v>
      </c>
      <c r="G4" s="40" t="s">
        <v>26</v>
      </c>
      <c r="H4" s="56"/>
      <c r="I4" s="40" t="s">
        <v>23</v>
      </c>
      <c r="J4" s="40" t="s">
        <v>24</v>
      </c>
      <c r="K4" s="56"/>
      <c r="L4" s="40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40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24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5408838.4699999997</v>
      </c>
      <c r="U5" s="30">
        <v>0.13162769354162296</v>
      </c>
      <c r="V5" s="25">
        <v>2634904.65</v>
      </c>
      <c r="W5" s="30">
        <v>6.4122162957030826E-2</v>
      </c>
      <c r="X5" s="25">
        <v>2634904.65</v>
      </c>
      <c r="Y5" s="12">
        <v>6.4122162957030826E-2</v>
      </c>
    </row>
    <row r="6" spans="2:25" ht="63.75" x14ac:dyDescent="0.25">
      <c r="B6" s="21" t="s">
        <v>42</v>
      </c>
      <c r="C6" s="28" t="s">
        <v>100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88</v>
      </c>
      <c r="K6" s="21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25709471.84</v>
      </c>
      <c r="U6" s="20">
        <v>0.1429546354254124</v>
      </c>
      <c r="V6" s="16">
        <v>25709471.84</v>
      </c>
      <c r="W6" s="20">
        <v>0.1429546354254124</v>
      </c>
      <c r="X6" s="16">
        <v>25709471.84</v>
      </c>
      <c r="Y6" s="20">
        <v>0.1429546354254124</v>
      </c>
    </row>
    <row r="7" spans="2:25" ht="76.5" x14ac:dyDescent="0.25">
      <c r="B7" s="21" t="s">
        <v>42</v>
      </c>
      <c r="C7" s="28" t="s">
        <v>100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88</v>
      </c>
      <c r="K7" s="21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656343.31999999995</v>
      </c>
      <c r="U7" s="20">
        <v>0.17272192631578945</v>
      </c>
      <c r="V7" s="16">
        <v>656343.31999999995</v>
      </c>
      <c r="W7" s="20">
        <v>0.17272192631578945</v>
      </c>
      <c r="X7" s="16">
        <v>656343.31999999995</v>
      </c>
      <c r="Y7" s="20">
        <v>0.17272192631578945</v>
      </c>
    </row>
    <row r="8" spans="2:25" ht="51" x14ac:dyDescent="0.25">
      <c r="B8" s="21" t="s">
        <v>42</v>
      </c>
      <c r="C8" s="28" t="s">
        <v>100</v>
      </c>
      <c r="D8" s="21" t="s">
        <v>53</v>
      </c>
      <c r="E8" s="21" t="s">
        <v>54</v>
      </c>
      <c r="F8" s="21" t="s">
        <v>55</v>
      </c>
      <c r="G8" s="21" t="s">
        <v>56</v>
      </c>
      <c r="H8" s="21">
        <v>10</v>
      </c>
      <c r="I8" s="21">
        <v>1500</v>
      </c>
      <c r="J8" s="21" t="s">
        <v>88</v>
      </c>
      <c r="K8" s="21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0</v>
      </c>
      <c r="U8" s="20">
        <v>0</v>
      </c>
      <c r="V8" s="16">
        <v>0</v>
      </c>
      <c r="W8" s="20">
        <v>0</v>
      </c>
      <c r="X8" s="16">
        <v>0</v>
      </c>
      <c r="Y8" s="20">
        <v>0</v>
      </c>
    </row>
    <row r="9" spans="2:25" ht="51" x14ac:dyDescent="0.25">
      <c r="B9" s="18" t="s">
        <v>42</v>
      </c>
      <c r="C9" s="29" t="s">
        <v>100</v>
      </c>
      <c r="D9" s="18" t="s">
        <v>53</v>
      </c>
      <c r="E9" s="18" t="s">
        <v>54</v>
      </c>
      <c r="F9" s="18" t="s">
        <v>55</v>
      </c>
      <c r="G9" s="18" t="s">
        <v>56</v>
      </c>
      <c r="H9" s="18">
        <v>10</v>
      </c>
      <c r="I9" s="18" t="s">
        <v>89</v>
      </c>
      <c r="J9" s="18" t="s">
        <v>90</v>
      </c>
      <c r="K9" s="18">
        <v>3</v>
      </c>
      <c r="L9" s="19">
        <v>217701000</v>
      </c>
      <c r="M9" s="19">
        <v>0</v>
      </c>
      <c r="N9" s="19">
        <v>0</v>
      </c>
      <c r="O9" s="16">
        <v>217701000</v>
      </c>
      <c r="P9" s="19">
        <v>0</v>
      </c>
      <c r="Q9" s="19">
        <v>0</v>
      </c>
      <c r="R9" s="19">
        <v>0</v>
      </c>
      <c r="S9" s="17">
        <v>217701000</v>
      </c>
      <c r="T9" s="19">
        <v>0</v>
      </c>
      <c r="U9" s="34">
        <v>0</v>
      </c>
      <c r="V9" s="19">
        <v>0</v>
      </c>
      <c r="W9" s="34">
        <v>0</v>
      </c>
      <c r="X9" s="19">
        <v>0</v>
      </c>
      <c r="Y9" s="34">
        <v>0</v>
      </c>
    </row>
    <row r="10" spans="2:25" ht="38.25" x14ac:dyDescent="0.25">
      <c r="B10" s="18" t="s">
        <v>42</v>
      </c>
      <c r="C10" s="29" t="s">
        <v>100</v>
      </c>
      <c r="D10" s="18" t="s">
        <v>58</v>
      </c>
      <c r="E10" s="18" t="s">
        <v>59</v>
      </c>
      <c r="F10" s="18" t="s">
        <v>57</v>
      </c>
      <c r="G10" s="18" t="s">
        <v>60</v>
      </c>
      <c r="H10" s="18">
        <v>10</v>
      </c>
      <c r="I10" s="18">
        <v>1500</v>
      </c>
      <c r="J10" s="18" t="s">
        <v>88</v>
      </c>
      <c r="K10" s="18">
        <v>1</v>
      </c>
      <c r="L10" s="19">
        <v>1116968482</v>
      </c>
      <c r="M10" s="19">
        <v>0</v>
      </c>
      <c r="N10" s="19">
        <v>0</v>
      </c>
      <c r="O10" s="16">
        <v>1116968482</v>
      </c>
      <c r="P10" s="19">
        <v>0</v>
      </c>
      <c r="Q10" s="19">
        <v>0</v>
      </c>
      <c r="R10" s="19">
        <v>0</v>
      </c>
      <c r="S10" s="17">
        <v>1116968482</v>
      </c>
      <c r="T10" s="19">
        <v>157748399.28999999</v>
      </c>
      <c r="U10" s="31">
        <v>0.14122905151946802</v>
      </c>
      <c r="V10" s="19">
        <v>156852302.08000001</v>
      </c>
      <c r="W10" s="31">
        <v>0.14042679324231819</v>
      </c>
      <c r="X10" s="19">
        <v>156834921.43000001</v>
      </c>
      <c r="Y10" s="31">
        <v>0.14041123268686825</v>
      </c>
    </row>
    <row r="11" spans="2:25" ht="38.25" x14ac:dyDescent="0.25">
      <c r="B11" s="18" t="s">
        <v>42</v>
      </c>
      <c r="C11" s="29" t="s">
        <v>100</v>
      </c>
      <c r="D11" s="18" t="s">
        <v>58</v>
      </c>
      <c r="E11" s="18" t="s">
        <v>59</v>
      </c>
      <c r="F11" s="18" t="s">
        <v>57</v>
      </c>
      <c r="G11" s="18" t="s">
        <v>60</v>
      </c>
      <c r="H11" s="18">
        <v>10</v>
      </c>
      <c r="I11" s="18">
        <v>1500</v>
      </c>
      <c r="J11" s="18" t="s">
        <v>88</v>
      </c>
      <c r="K11" s="18">
        <v>3</v>
      </c>
      <c r="L11" s="19">
        <v>238283468</v>
      </c>
      <c r="M11" s="19">
        <v>0</v>
      </c>
      <c r="N11" s="19">
        <v>0</v>
      </c>
      <c r="O11" s="16">
        <v>238283468</v>
      </c>
      <c r="P11" s="19"/>
      <c r="Q11" s="19">
        <v>0</v>
      </c>
      <c r="R11" s="19">
        <v>0</v>
      </c>
      <c r="S11" s="17">
        <v>238283468</v>
      </c>
      <c r="T11" s="19">
        <v>39116001.399999999</v>
      </c>
      <c r="U11" s="31">
        <v>0.16415742866391386</v>
      </c>
      <c r="V11" s="19">
        <v>32368416.699999999</v>
      </c>
      <c r="W11" s="31">
        <v>0.1358399597407236</v>
      </c>
      <c r="X11" s="19">
        <v>32282879.710000001</v>
      </c>
      <c r="Y11" s="31">
        <v>0.13548098817329618</v>
      </c>
    </row>
    <row r="12" spans="2:25" ht="38.25" x14ac:dyDescent="0.25">
      <c r="B12" s="21" t="s">
        <v>42</v>
      </c>
      <c r="C12" s="28" t="s">
        <v>100</v>
      </c>
      <c r="D12" s="21" t="s">
        <v>58</v>
      </c>
      <c r="E12" s="21" t="s">
        <v>59</v>
      </c>
      <c r="F12" s="21" t="s">
        <v>57</v>
      </c>
      <c r="G12" s="21" t="s">
        <v>60</v>
      </c>
      <c r="H12" s="21">
        <v>10</v>
      </c>
      <c r="I12" s="21">
        <v>1500</v>
      </c>
      <c r="J12" s="21" t="s">
        <v>88</v>
      </c>
      <c r="K12" s="21">
        <v>4</v>
      </c>
      <c r="L12" s="16">
        <v>145000</v>
      </c>
      <c r="M12" s="16">
        <v>0</v>
      </c>
      <c r="N12" s="16">
        <v>0</v>
      </c>
      <c r="O12" s="16">
        <v>145000</v>
      </c>
      <c r="P12" s="16">
        <v>0</v>
      </c>
      <c r="Q12" s="16">
        <v>0</v>
      </c>
      <c r="R12" s="16">
        <v>0</v>
      </c>
      <c r="S12" s="17">
        <v>145000</v>
      </c>
      <c r="T12" s="16">
        <v>0</v>
      </c>
      <c r="U12" s="20">
        <v>0</v>
      </c>
      <c r="V12" s="16">
        <v>0</v>
      </c>
      <c r="W12" s="20">
        <v>0</v>
      </c>
      <c r="X12" s="16">
        <v>0</v>
      </c>
      <c r="Y12" s="20">
        <v>0</v>
      </c>
    </row>
    <row r="13" spans="2:25" ht="51" x14ac:dyDescent="0.25">
      <c r="B13" s="21" t="s">
        <v>42</v>
      </c>
      <c r="C13" s="28" t="s">
        <v>100</v>
      </c>
      <c r="D13" s="21" t="s">
        <v>61</v>
      </c>
      <c r="E13" s="21" t="s">
        <v>62</v>
      </c>
      <c r="F13" s="21" t="s">
        <v>57</v>
      </c>
      <c r="G13" s="21" t="s">
        <v>63</v>
      </c>
      <c r="H13" s="21">
        <v>10</v>
      </c>
      <c r="I13" s="21">
        <v>1500</v>
      </c>
      <c r="J13" s="21" t="s">
        <v>88</v>
      </c>
      <c r="K13" s="21">
        <v>3</v>
      </c>
      <c r="L13" s="16">
        <v>1000000</v>
      </c>
      <c r="M13" s="16">
        <v>0</v>
      </c>
      <c r="N13" s="16">
        <v>0</v>
      </c>
      <c r="O13" s="16">
        <v>1000000</v>
      </c>
      <c r="P13" s="16">
        <v>0</v>
      </c>
      <c r="Q13" s="16">
        <v>0</v>
      </c>
      <c r="R13" s="16">
        <v>0</v>
      </c>
      <c r="S13" s="17">
        <v>1000000</v>
      </c>
      <c r="T13" s="16">
        <v>220793.3</v>
      </c>
      <c r="U13" s="20">
        <v>0.2207933</v>
      </c>
      <c r="V13" s="16">
        <v>44209.440000000002</v>
      </c>
      <c r="W13" s="20">
        <v>4.4209440000000003E-2</v>
      </c>
      <c r="X13" s="16">
        <v>44209.440000000002</v>
      </c>
      <c r="Y13" s="20">
        <v>4.4209440000000003E-2</v>
      </c>
    </row>
    <row r="14" spans="2:25" ht="38.25" x14ac:dyDescent="0.25">
      <c r="B14" s="21" t="s">
        <v>64</v>
      </c>
      <c r="C14" s="28" t="s">
        <v>101</v>
      </c>
      <c r="D14" s="21" t="s">
        <v>58</v>
      </c>
      <c r="E14" s="21" t="s">
        <v>106</v>
      </c>
      <c r="F14" s="21" t="s">
        <v>57</v>
      </c>
      <c r="G14" s="21" t="s">
        <v>130</v>
      </c>
      <c r="H14" s="21">
        <v>10</v>
      </c>
      <c r="I14" s="21">
        <v>1500</v>
      </c>
      <c r="J14" s="21" t="s">
        <v>88</v>
      </c>
      <c r="K14" s="21">
        <v>3</v>
      </c>
      <c r="L14" s="16">
        <v>4555532</v>
      </c>
      <c r="M14" s="16">
        <v>0</v>
      </c>
      <c r="N14" s="16">
        <v>0</v>
      </c>
      <c r="O14" s="16">
        <v>4555532</v>
      </c>
      <c r="P14" s="16">
        <v>0</v>
      </c>
      <c r="Q14" s="16">
        <v>0</v>
      </c>
      <c r="R14" s="16">
        <v>0</v>
      </c>
      <c r="S14" s="17">
        <v>4555532</v>
      </c>
      <c r="T14" s="16">
        <v>436142.52</v>
      </c>
      <c r="U14" s="20">
        <v>9.573909699240396E-2</v>
      </c>
      <c r="V14" s="16">
        <v>304264.15999999997</v>
      </c>
      <c r="W14" s="20">
        <v>6.6790039011909025E-2</v>
      </c>
      <c r="X14" s="16">
        <v>304264.15999999997</v>
      </c>
      <c r="Y14" s="20">
        <v>6.6790039011909025E-2</v>
      </c>
    </row>
    <row r="15" spans="2:25" ht="63.75" x14ac:dyDescent="0.25">
      <c r="B15" s="21" t="s">
        <v>65</v>
      </c>
      <c r="C15" s="28" t="s">
        <v>97</v>
      </c>
      <c r="D15" s="21" t="s">
        <v>58</v>
      </c>
      <c r="E15" s="21" t="s">
        <v>66</v>
      </c>
      <c r="F15" s="21" t="s">
        <v>57</v>
      </c>
      <c r="G15" s="21" t="s">
        <v>67</v>
      </c>
      <c r="H15" s="21">
        <v>10</v>
      </c>
      <c r="I15" s="21" t="s">
        <v>107</v>
      </c>
      <c r="J15" s="21" t="s">
        <v>108</v>
      </c>
      <c r="K15" s="21" t="s">
        <v>85</v>
      </c>
      <c r="L15" s="16">
        <v>8000000</v>
      </c>
      <c r="M15" s="16">
        <v>0</v>
      </c>
      <c r="N15" s="16">
        <v>0</v>
      </c>
      <c r="O15" s="16">
        <v>8000000</v>
      </c>
      <c r="P15" s="16">
        <v>0</v>
      </c>
      <c r="Q15" s="16">
        <v>0</v>
      </c>
      <c r="R15" s="16">
        <v>0</v>
      </c>
      <c r="S15" s="17">
        <v>8000000</v>
      </c>
      <c r="T15" s="16">
        <v>0</v>
      </c>
      <c r="U15" s="33">
        <v>0</v>
      </c>
      <c r="V15" s="16">
        <v>0</v>
      </c>
      <c r="W15" s="20">
        <v>0</v>
      </c>
      <c r="X15" s="16">
        <v>0</v>
      </c>
      <c r="Y15" s="20">
        <v>0</v>
      </c>
    </row>
    <row r="16" spans="2:25" ht="63.75" x14ac:dyDescent="0.25">
      <c r="B16" s="21" t="s">
        <v>65</v>
      </c>
      <c r="C16" s="28" t="s">
        <v>97</v>
      </c>
      <c r="D16" s="21" t="s">
        <v>58</v>
      </c>
      <c r="E16" s="21" t="s">
        <v>66</v>
      </c>
      <c r="F16" s="21" t="s">
        <v>57</v>
      </c>
      <c r="G16" s="21" t="s">
        <v>67</v>
      </c>
      <c r="H16" s="21">
        <v>10</v>
      </c>
      <c r="I16" s="21" t="s">
        <v>91</v>
      </c>
      <c r="J16" s="21" t="s">
        <v>92</v>
      </c>
      <c r="K16" s="21">
        <v>4</v>
      </c>
      <c r="L16" s="16">
        <v>6451000</v>
      </c>
      <c r="M16" s="16">
        <v>0</v>
      </c>
      <c r="N16" s="16">
        <v>250000</v>
      </c>
      <c r="O16" s="16">
        <v>6201000</v>
      </c>
      <c r="P16" s="16">
        <v>0</v>
      </c>
      <c r="Q16" s="16">
        <v>0</v>
      </c>
      <c r="R16" s="16">
        <v>0</v>
      </c>
      <c r="S16" s="17">
        <v>6201000</v>
      </c>
      <c r="T16" s="16">
        <v>0</v>
      </c>
      <c r="U16" s="20">
        <v>0</v>
      </c>
      <c r="V16" s="16">
        <v>0</v>
      </c>
      <c r="W16" s="20">
        <v>0</v>
      </c>
      <c r="X16" s="16">
        <v>0</v>
      </c>
      <c r="Y16" s="20">
        <v>0</v>
      </c>
    </row>
    <row r="17" spans="2:25" ht="63.75" x14ac:dyDescent="0.25">
      <c r="B17" s="21" t="s">
        <v>65</v>
      </c>
      <c r="C17" s="28" t="s">
        <v>97</v>
      </c>
      <c r="D17" s="21" t="s">
        <v>58</v>
      </c>
      <c r="E17" s="21" t="s">
        <v>68</v>
      </c>
      <c r="F17" s="21" t="s">
        <v>57</v>
      </c>
      <c r="G17" s="21" t="s">
        <v>93</v>
      </c>
      <c r="H17" s="21">
        <v>10</v>
      </c>
      <c r="I17" s="21" t="s">
        <v>91</v>
      </c>
      <c r="J17" s="21" t="s">
        <v>92</v>
      </c>
      <c r="K17" s="21">
        <v>4</v>
      </c>
      <c r="L17" s="16">
        <v>720000</v>
      </c>
      <c r="M17" s="16">
        <v>0</v>
      </c>
      <c r="N17" s="16">
        <v>0</v>
      </c>
      <c r="O17" s="16">
        <v>720000</v>
      </c>
      <c r="P17" s="16">
        <v>0</v>
      </c>
      <c r="Q17" s="16">
        <v>0</v>
      </c>
      <c r="R17" s="16">
        <v>0</v>
      </c>
      <c r="S17" s="17">
        <v>720000</v>
      </c>
      <c r="T17" s="16">
        <v>0</v>
      </c>
      <c r="U17" s="20">
        <v>0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21" t="s">
        <v>65</v>
      </c>
      <c r="C18" s="28" t="s">
        <v>97</v>
      </c>
      <c r="D18" s="21" t="s">
        <v>58</v>
      </c>
      <c r="E18" s="21" t="s">
        <v>98</v>
      </c>
      <c r="F18" s="21" t="s">
        <v>57</v>
      </c>
      <c r="G18" s="21" t="s">
        <v>99</v>
      </c>
      <c r="H18" s="21">
        <v>10</v>
      </c>
      <c r="I18" s="21" t="s">
        <v>91</v>
      </c>
      <c r="J18" s="21" t="s">
        <v>92</v>
      </c>
      <c r="K18" s="21">
        <v>4</v>
      </c>
      <c r="L18" s="16">
        <v>1000000</v>
      </c>
      <c r="M18" s="16">
        <v>0</v>
      </c>
      <c r="N18" s="16">
        <v>0</v>
      </c>
      <c r="O18" s="16">
        <v>1000000</v>
      </c>
      <c r="P18" s="16">
        <v>0</v>
      </c>
      <c r="Q18" s="16">
        <v>0</v>
      </c>
      <c r="R18" s="16">
        <v>0</v>
      </c>
      <c r="S18" s="17">
        <v>1000000</v>
      </c>
      <c r="T18" s="16">
        <v>0</v>
      </c>
      <c r="U18" s="20">
        <v>0</v>
      </c>
      <c r="V18" s="16">
        <v>0</v>
      </c>
      <c r="W18" s="20">
        <v>0</v>
      </c>
      <c r="X18" s="16">
        <v>0</v>
      </c>
      <c r="Y18" s="20">
        <v>0</v>
      </c>
    </row>
    <row r="19" spans="2:25" ht="63.75" x14ac:dyDescent="0.25">
      <c r="B19" s="21" t="s">
        <v>65</v>
      </c>
      <c r="C19" s="28" t="s">
        <v>97</v>
      </c>
      <c r="D19" s="21" t="s">
        <v>58</v>
      </c>
      <c r="E19" s="21" t="s">
        <v>94</v>
      </c>
      <c r="F19" s="21" t="s">
        <v>57</v>
      </c>
      <c r="G19" s="21" t="s">
        <v>95</v>
      </c>
      <c r="H19" s="21">
        <v>10</v>
      </c>
      <c r="I19" s="21" t="s">
        <v>91</v>
      </c>
      <c r="J19" s="21" t="s">
        <v>92</v>
      </c>
      <c r="K19" s="21">
        <v>4</v>
      </c>
      <c r="L19" s="16">
        <v>1000000</v>
      </c>
      <c r="M19" s="16">
        <v>0</v>
      </c>
      <c r="N19" s="16">
        <v>0</v>
      </c>
      <c r="O19" s="16">
        <v>1000000</v>
      </c>
      <c r="P19" s="16">
        <v>0</v>
      </c>
      <c r="Q19" s="16">
        <v>0</v>
      </c>
      <c r="R19" s="16">
        <v>0</v>
      </c>
      <c r="S19" s="17">
        <v>1000000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21" t="s">
        <v>65</v>
      </c>
      <c r="C20" s="28" t="s">
        <v>97</v>
      </c>
      <c r="D20" s="21" t="s">
        <v>58</v>
      </c>
      <c r="E20" s="21" t="s">
        <v>86</v>
      </c>
      <c r="F20" s="21" t="s">
        <v>57</v>
      </c>
      <c r="G20" s="21" t="s">
        <v>87</v>
      </c>
      <c r="H20" s="21">
        <v>10</v>
      </c>
      <c r="I20" s="21" t="s">
        <v>107</v>
      </c>
      <c r="J20" s="21" t="s">
        <v>108</v>
      </c>
      <c r="K20" s="21">
        <v>4</v>
      </c>
      <c r="L20" s="16">
        <v>10000000</v>
      </c>
      <c r="M20" s="16">
        <v>0</v>
      </c>
      <c r="N20" s="16">
        <v>3127000</v>
      </c>
      <c r="O20" s="16">
        <v>6873000</v>
      </c>
      <c r="P20" s="16">
        <v>0</v>
      </c>
      <c r="Q20" s="16">
        <v>0</v>
      </c>
      <c r="R20" s="16">
        <v>0</v>
      </c>
      <c r="S20" s="17">
        <v>6873000</v>
      </c>
      <c r="T20" s="16">
        <v>0</v>
      </c>
      <c r="U20" s="20">
        <v>0</v>
      </c>
      <c r="V20" s="16">
        <v>0</v>
      </c>
      <c r="W20" s="20">
        <v>0</v>
      </c>
      <c r="X20" s="16">
        <v>0</v>
      </c>
      <c r="Y20" s="20">
        <v>0</v>
      </c>
    </row>
    <row r="21" spans="2:25" ht="63.75" x14ac:dyDescent="0.25">
      <c r="B21" s="21" t="s">
        <v>65</v>
      </c>
      <c r="C21" s="28" t="s">
        <v>97</v>
      </c>
      <c r="D21" s="21" t="s">
        <v>58</v>
      </c>
      <c r="E21" s="21" t="s">
        <v>109</v>
      </c>
      <c r="F21" s="21" t="s">
        <v>57</v>
      </c>
      <c r="G21" s="21" t="s">
        <v>84</v>
      </c>
      <c r="H21" s="21">
        <v>10</v>
      </c>
      <c r="I21" s="21" t="s">
        <v>91</v>
      </c>
      <c r="J21" s="21" t="s">
        <v>92</v>
      </c>
      <c r="K21" s="21">
        <v>4</v>
      </c>
      <c r="L21" s="16">
        <v>1000000</v>
      </c>
      <c r="M21" s="16">
        <v>0</v>
      </c>
      <c r="N21" s="16">
        <v>0</v>
      </c>
      <c r="O21" s="16">
        <v>1000000</v>
      </c>
      <c r="P21" s="16">
        <v>0</v>
      </c>
      <c r="Q21" s="16">
        <v>0</v>
      </c>
      <c r="R21" s="16">
        <v>0</v>
      </c>
      <c r="S21" s="17">
        <v>1000000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3.75" x14ac:dyDescent="0.25">
      <c r="B22" s="18" t="s">
        <v>65</v>
      </c>
      <c r="C22" s="28" t="s">
        <v>97</v>
      </c>
      <c r="D22" s="18" t="s">
        <v>58</v>
      </c>
      <c r="E22" s="18" t="s">
        <v>105</v>
      </c>
      <c r="F22" s="18" t="s">
        <v>57</v>
      </c>
      <c r="G22" s="18" t="s">
        <v>110</v>
      </c>
      <c r="H22" s="18">
        <v>10</v>
      </c>
      <c r="I22" s="18" t="s">
        <v>107</v>
      </c>
      <c r="J22" s="18" t="s">
        <v>108</v>
      </c>
      <c r="K22" s="18">
        <v>4</v>
      </c>
      <c r="L22" s="19">
        <v>3000000</v>
      </c>
      <c r="M22" s="19">
        <v>0</v>
      </c>
      <c r="N22" s="19">
        <v>0</v>
      </c>
      <c r="O22" s="16">
        <v>3000000</v>
      </c>
      <c r="P22" s="19">
        <v>0</v>
      </c>
      <c r="Q22" s="19">
        <v>0</v>
      </c>
      <c r="R22" s="19">
        <v>0</v>
      </c>
      <c r="S22" s="17">
        <v>3000000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18" t="s">
        <v>65</v>
      </c>
      <c r="C23" s="28" t="s">
        <v>97</v>
      </c>
      <c r="D23" s="18" t="s">
        <v>58</v>
      </c>
      <c r="E23" s="18" t="s">
        <v>70</v>
      </c>
      <c r="F23" s="18" t="s">
        <v>57</v>
      </c>
      <c r="G23" s="18" t="s">
        <v>71</v>
      </c>
      <c r="H23" s="18">
        <v>10</v>
      </c>
      <c r="I23" s="18" t="s">
        <v>91</v>
      </c>
      <c r="J23" s="18" t="s">
        <v>92</v>
      </c>
      <c r="K23" s="18">
        <v>4</v>
      </c>
      <c r="L23" s="19">
        <v>2445579</v>
      </c>
      <c r="M23" s="19">
        <v>0</v>
      </c>
      <c r="N23" s="19">
        <v>0</v>
      </c>
      <c r="O23" s="16">
        <v>2445579</v>
      </c>
      <c r="P23" s="19">
        <v>0</v>
      </c>
      <c r="Q23" s="19">
        <v>0</v>
      </c>
      <c r="R23" s="19">
        <v>0</v>
      </c>
      <c r="S23" s="19">
        <v>2445579</v>
      </c>
      <c r="T23" s="16">
        <v>274659.19</v>
      </c>
      <c r="U23" s="20">
        <v>0</v>
      </c>
      <c r="V23" s="16">
        <v>274659.19</v>
      </c>
      <c r="W23" s="20">
        <v>0</v>
      </c>
      <c r="X23" s="16">
        <v>274659.19</v>
      </c>
      <c r="Y23" s="20">
        <v>0</v>
      </c>
    </row>
    <row r="24" spans="2:25" ht="63.75" x14ac:dyDescent="0.25">
      <c r="B24" s="18" t="s">
        <v>65</v>
      </c>
      <c r="C24" s="28" t="s">
        <v>97</v>
      </c>
      <c r="D24" s="18" t="s">
        <v>58</v>
      </c>
      <c r="E24" s="18" t="s">
        <v>111</v>
      </c>
      <c r="F24" s="18" t="s">
        <v>57</v>
      </c>
      <c r="G24" s="18" t="s">
        <v>112</v>
      </c>
      <c r="H24" s="18">
        <v>10</v>
      </c>
      <c r="I24" s="18" t="s">
        <v>91</v>
      </c>
      <c r="J24" s="18" t="s">
        <v>92</v>
      </c>
      <c r="K24" s="18">
        <v>4</v>
      </c>
      <c r="L24" s="19">
        <v>1500000</v>
      </c>
      <c r="M24" s="19">
        <v>0</v>
      </c>
      <c r="N24" s="19">
        <v>0</v>
      </c>
      <c r="O24" s="16">
        <v>1500000</v>
      </c>
      <c r="P24" s="16">
        <v>0</v>
      </c>
      <c r="Q24" s="16">
        <v>0</v>
      </c>
      <c r="R24" s="16">
        <v>0</v>
      </c>
      <c r="S24" s="17">
        <v>1500000</v>
      </c>
      <c r="T24" s="16">
        <v>0</v>
      </c>
      <c r="U24" s="20">
        <v>0</v>
      </c>
      <c r="V24" s="16">
        <v>0</v>
      </c>
      <c r="W24" s="20">
        <v>0</v>
      </c>
      <c r="X24" s="16">
        <v>0</v>
      </c>
      <c r="Y24" s="20">
        <v>0</v>
      </c>
    </row>
    <row r="25" spans="2:25" ht="63.75" x14ac:dyDescent="0.25">
      <c r="B25" s="18" t="s">
        <v>65</v>
      </c>
      <c r="C25" s="28" t="s">
        <v>97</v>
      </c>
      <c r="D25" s="18" t="s">
        <v>58</v>
      </c>
      <c r="E25" s="18" t="s">
        <v>113</v>
      </c>
      <c r="F25" s="18" t="s">
        <v>57</v>
      </c>
      <c r="G25" s="18" t="s">
        <v>114</v>
      </c>
      <c r="H25" s="18">
        <v>10</v>
      </c>
      <c r="I25" s="18" t="s">
        <v>91</v>
      </c>
      <c r="J25" s="18" t="s">
        <v>92</v>
      </c>
      <c r="K25" s="18">
        <v>4</v>
      </c>
      <c r="L25" s="19">
        <v>2000000</v>
      </c>
      <c r="M25" s="19">
        <v>0</v>
      </c>
      <c r="N25" s="19">
        <v>0</v>
      </c>
      <c r="O25" s="16">
        <v>2000000</v>
      </c>
      <c r="P25" s="16">
        <v>0</v>
      </c>
      <c r="Q25" s="16">
        <v>0</v>
      </c>
      <c r="R25" s="16">
        <v>0</v>
      </c>
      <c r="S25" s="17">
        <v>2000000</v>
      </c>
      <c r="T25" s="16">
        <v>0</v>
      </c>
      <c r="U25" s="20">
        <v>0</v>
      </c>
      <c r="V25" s="16">
        <v>0</v>
      </c>
      <c r="W25" s="20">
        <v>0</v>
      </c>
      <c r="X25" s="16">
        <v>0</v>
      </c>
      <c r="Y25" s="20">
        <v>0</v>
      </c>
    </row>
    <row r="26" spans="2:25" ht="63.75" x14ac:dyDescent="0.25">
      <c r="B26" s="18" t="s">
        <v>65</v>
      </c>
      <c r="C26" s="28" t="s">
        <v>97</v>
      </c>
      <c r="D26" s="18" t="s">
        <v>58</v>
      </c>
      <c r="E26" s="18" t="s">
        <v>69</v>
      </c>
      <c r="F26" s="18" t="s">
        <v>57</v>
      </c>
      <c r="G26" s="18" t="s">
        <v>115</v>
      </c>
      <c r="H26" s="18">
        <v>10</v>
      </c>
      <c r="I26" s="18" t="s">
        <v>107</v>
      </c>
      <c r="J26" s="18" t="s">
        <v>108</v>
      </c>
      <c r="K26" s="18">
        <v>4</v>
      </c>
      <c r="L26" s="19">
        <v>4000000</v>
      </c>
      <c r="M26" s="19">
        <v>0</v>
      </c>
      <c r="N26" s="19">
        <v>0</v>
      </c>
      <c r="O26" s="16">
        <v>4000000</v>
      </c>
      <c r="P26" s="16">
        <v>0</v>
      </c>
      <c r="Q26" s="16">
        <v>0</v>
      </c>
      <c r="R26" s="16">
        <v>0</v>
      </c>
      <c r="S26" s="17">
        <v>4000000</v>
      </c>
      <c r="T26" s="16">
        <v>0</v>
      </c>
      <c r="U26" s="20">
        <v>0</v>
      </c>
      <c r="V26" s="16">
        <v>0</v>
      </c>
      <c r="W26" s="20">
        <v>0</v>
      </c>
      <c r="X26" s="16">
        <v>0</v>
      </c>
      <c r="Y26" s="20">
        <v>0</v>
      </c>
    </row>
    <row r="27" spans="2:25" ht="63.75" x14ac:dyDescent="0.25">
      <c r="B27" s="18" t="s">
        <v>65</v>
      </c>
      <c r="C27" s="28" t="s">
        <v>97</v>
      </c>
      <c r="D27" s="18" t="s">
        <v>58</v>
      </c>
      <c r="E27" s="18" t="s">
        <v>121</v>
      </c>
      <c r="F27" s="18" t="s">
        <v>57</v>
      </c>
      <c r="G27" s="18" t="s">
        <v>122</v>
      </c>
      <c r="H27" s="18">
        <v>10</v>
      </c>
      <c r="I27" s="18" t="s">
        <v>107</v>
      </c>
      <c r="J27" s="18" t="s">
        <v>108</v>
      </c>
      <c r="K27" s="18">
        <v>4</v>
      </c>
      <c r="L27" s="19">
        <v>0</v>
      </c>
      <c r="M27" s="19">
        <v>3127000</v>
      </c>
      <c r="N27" s="19">
        <v>0</v>
      </c>
      <c r="O27" s="16">
        <v>3127000</v>
      </c>
      <c r="P27" s="16">
        <v>0</v>
      </c>
      <c r="Q27" s="16">
        <v>0</v>
      </c>
      <c r="R27" s="16">
        <v>0</v>
      </c>
      <c r="S27" s="17">
        <v>3127000</v>
      </c>
      <c r="T27" s="16">
        <v>0</v>
      </c>
      <c r="U27" s="20">
        <v>0</v>
      </c>
      <c r="V27" s="16">
        <v>0</v>
      </c>
      <c r="W27" s="20">
        <v>0</v>
      </c>
      <c r="X27" s="16">
        <v>0</v>
      </c>
      <c r="Y27" s="20">
        <v>0</v>
      </c>
    </row>
    <row r="28" spans="2:25" ht="51" x14ac:dyDescent="0.25">
      <c r="B28" s="18" t="s">
        <v>65</v>
      </c>
      <c r="C28" s="28" t="s">
        <v>97</v>
      </c>
      <c r="D28" s="18" t="s">
        <v>58</v>
      </c>
      <c r="E28" s="18" t="s">
        <v>69</v>
      </c>
      <c r="F28" s="18" t="s">
        <v>57</v>
      </c>
      <c r="G28" s="18" t="s">
        <v>123</v>
      </c>
      <c r="H28" s="18">
        <v>10</v>
      </c>
      <c r="I28" s="18" t="s">
        <v>91</v>
      </c>
      <c r="J28" s="18" t="s">
        <v>108</v>
      </c>
      <c r="K28" s="18">
        <v>4</v>
      </c>
      <c r="L28" s="19">
        <v>0</v>
      </c>
      <c r="M28" s="19">
        <v>250000</v>
      </c>
      <c r="N28" s="19">
        <v>0</v>
      </c>
      <c r="O28" s="16">
        <v>250000</v>
      </c>
      <c r="P28" s="16">
        <v>0</v>
      </c>
      <c r="Q28" s="16">
        <v>0</v>
      </c>
      <c r="R28" s="16">
        <v>0</v>
      </c>
      <c r="S28" s="17">
        <v>250000</v>
      </c>
      <c r="T28" s="16">
        <v>0</v>
      </c>
      <c r="U28" s="20">
        <v>0</v>
      </c>
      <c r="V28" s="16">
        <v>0</v>
      </c>
      <c r="W28" s="20">
        <v>0</v>
      </c>
      <c r="X28" s="16">
        <v>0</v>
      </c>
      <c r="Y28" s="20">
        <v>0</v>
      </c>
    </row>
    <row r="29" spans="2:25" ht="38.25" x14ac:dyDescent="0.25">
      <c r="B29" s="18" t="s">
        <v>65</v>
      </c>
      <c r="C29" s="28" t="s">
        <v>97</v>
      </c>
      <c r="D29" s="18" t="s">
        <v>58</v>
      </c>
      <c r="E29" s="18" t="s">
        <v>116</v>
      </c>
      <c r="F29" s="18" t="s">
        <v>57</v>
      </c>
      <c r="G29" s="18" t="s">
        <v>128</v>
      </c>
      <c r="H29" s="18">
        <v>10</v>
      </c>
      <c r="I29" s="18" t="s">
        <v>91</v>
      </c>
      <c r="J29" s="18" t="s">
        <v>92</v>
      </c>
      <c r="K29" s="18">
        <v>3</v>
      </c>
      <c r="L29" s="19">
        <v>144126150</v>
      </c>
      <c r="M29" s="19">
        <v>0</v>
      </c>
      <c r="N29" s="19">
        <v>0</v>
      </c>
      <c r="O29" s="16">
        <v>144126150</v>
      </c>
      <c r="P29" s="16">
        <v>0</v>
      </c>
      <c r="Q29" s="16">
        <v>0</v>
      </c>
      <c r="R29" s="16">
        <v>0</v>
      </c>
      <c r="S29" s="17">
        <v>144126150</v>
      </c>
      <c r="T29" s="16">
        <v>57533279.07</v>
      </c>
      <c r="U29" s="20">
        <v>0.39918695580226071</v>
      </c>
      <c r="V29" s="16">
        <v>7100056.2800000003</v>
      </c>
      <c r="W29" s="33">
        <v>4.9262790132116901E-2</v>
      </c>
      <c r="X29" s="16">
        <v>7084935.7300000004</v>
      </c>
      <c r="Y29" s="33">
        <v>4.9157878219878909E-2</v>
      </c>
    </row>
    <row r="30" spans="2:25" ht="38.25" x14ac:dyDescent="0.25">
      <c r="B30" s="18" t="s">
        <v>65</v>
      </c>
      <c r="C30" s="28" t="s">
        <v>97</v>
      </c>
      <c r="D30" s="18" t="s">
        <v>58</v>
      </c>
      <c r="E30" s="18" t="s">
        <v>116</v>
      </c>
      <c r="F30" s="18" t="s">
        <v>57</v>
      </c>
      <c r="G30" s="18" t="s">
        <v>128</v>
      </c>
      <c r="H30" s="18">
        <v>10</v>
      </c>
      <c r="I30" s="18" t="s">
        <v>91</v>
      </c>
      <c r="J30" s="18" t="s">
        <v>92</v>
      </c>
      <c r="K30" s="18">
        <v>4</v>
      </c>
      <c r="L30" s="19">
        <v>120000</v>
      </c>
      <c r="M30" s="19">
        <v>0</v>
      </c>
      <c r="N30" s="19">
        <v>0</v>
      </c>
      <c r="O30" s="16">
        <v>120000</v>
      </c>
      <c r="P30" s="16">
        <v>0</v>
      </c>
      <c r="Q30" s="16">
        <v>0</v>
      </c>
      <c r="R30" s="16">
        <v>0</v>
      </c>
      <c r="S30" s="17">
        <v>120000</v>
      </c>
      <c r="T30" s="16">
        <v>0</v>
      </c>
      <c r="U30" s="20">
        <v>0</v>
      </c>
      <c r="V30" s="16">
        <v>0</v>
      </c>
      <c r="W30" s="20">
        <v>0</v>
      </c>
      <c r="X30" s="16">
        <v>0</v>
      </c>
      <c r="Y30" s="20">
        <v>0</v>
      </c>
    </row>
    <row r="31" spans="2:25" ht="38.25" x14ac:dyDescent="0.25">
      <c r="B31" s="18" t="s">
        <v>65</v>
      </c>
      <c r="C31" s="28" t="s">
        <v>97</v>
      </c>
      <c r="D31" s="18" t="s">
        <v>58</v>
      </c>
      <c r="E31" s="18" t="s">
        <v>116</v>
      </c>
      <c r="F31" s="18" t="s">
        <v>57</v>
      </c>
      <c r="G31" s="18" t="s">
        <v>128</v>
      </c>
      <c r="H31" s="18">
        <v>10</v>
      </c>
      <c r="I31" s="18" t="s">
        <v>107</v>
      </c>
      <c r="J31" s="18" t="s">
        <v>108</v>
      </c>
      <c r="K31" s="18">
        <v>3</v>
      </c>
      <c r="L31" s="19">
        <v>1675603</v>
      </c>
      <c r="M31" s="19">
        <v>0</v>
      </c>
      <c r="N31" s="19">
        <v>0</v>
      </c>
      <c r="O31" s="16">
        <v>1675603</v>
      </c>
      <c r="P31" s="16">
        <v>0</v>
      </c>
      <c r="Q31" s="16">
        <v>0</v>
      </c>
      <c r="R31" s="16">
        <v>0</v>
      </c>
      <c r="S31" s="17">
        <v>1675603</v>
      </c>
      <c r="T31" s="16">
        <v>0</v>
      </c>
      <c r="U31" s="20">
        <v>0</v>
      </c>
      <c r="V31" s="16">
        <v>0</v>
      </c>
      <c r="W31" s="33">
        <v>0</v>
      </c>
      <c r="X31" s="16">
        <v>0</v>
      </c>
      <c r="Y31" s="33">
        <v>0</v>
      </c>
    </row>
    <row r="32" spans="2:25" ht="38.25" x14ac:dyDescent="0.25">
      <c r="B32" s="18" t="s">
        <v>65</v>
      </c>
      <c r="C32" s="28" t="s">
        <v>97</v>
      </c>
      <c r="D32" s="18" t="s">
        <v>58</v>
      </c>
      <c r="E32" s="18" t="s">
        <v>116</v>
      </c>
      <c r="F32" s="18" t="s">
        <v>57</v>
      </c>
      <c r="G32" s="18" t="s">
        <v>128</v>
      </c>
      <c r="H32" s="18">
        <v>10</v>
      </c>
      <c r="I32" s="18" t="s">
        <v>107</v>
      </c>
      <c r="J32" s="18" t="s">
        <v>108</v>
      </c>
      <c r="K32" s="18">
        <v>4</v>
      </c>
      <c r="L32" s="19">
        <v>5423258</v>
      </c>
      <c r="M32" s="19">
        <v>0</v>
      </c>
      <c r="N32" s="19">
        <v>0</v>
      </c>
      <c r="O32" s="16">
        <v>5423258</v>
      </c>
      <c r="P32" s="16">
        <v>0</v>
      </c>
      <c r="Q32" s="16">
        <v>0</v>
      </c>
      <c r="R32" s="16">
        <v>0</v>
      </c>
      <c r="S32" s="17">
        <v>5423258</v>
      </c>
      <c r="T32" s="16">
        <v>125292.27</v>
      </c>
      <c r="U32" s="20">
        <v>0</v>
      </c>
      <c r="V32" s="16">
        <v>0</v>
      </c>
      <c r="W32" s="20">
        <v>0</v>
      </c>
      <c r="X32" s="16">
        <v>0</v>
      </c>
      <c r="Y32" s="20">
        <v>0</v>
      </c>
    </row>
    <row r="33" spans="2:25" ht="63.75" x14ac:dyDescent="0.25">
      <c r="B33" s="13" t="s">
        <v>65</v>
      </c>
      <c r="C33" s="22" t="s">
        <v>97</v>
      </c>
      <c r="D33" s="13" t="s">
        <v>117</v>
      </c>
      <c r="E33" s="13" t="s">
        <v>118</v>
      </c>
      <c r="F33" s="13" t="s">
        <v>57</v>
      </c>
      <c r="G33" s="13" t="s">
        <v>129</v>
      </c>
      <c r="H33" s="13">
        <v>10</v>
      </c>
      <c r="I33" s="13" t="s">
        <v>107</v>
      </c>
      <c r="J33" s="18" t="s">
        <v>108</v>
      </c>
      <c r="K33" s="13">
        <v>4</v>
      </c>
      <c r="L33" s="19">
        <v>34018139</v>
      </c>
      <c r="M33" s="19">
        <v>0</v>
      </c>
      <c r="N33" s="19">
        <v>0</v>
      </c>
      <c r="O33" s="16">
        <v>34018139</v>
      </c>
      <c r="P33" s="16">
        <v>0</v>
      </c>
      <c r="Q33" s="16">
        <v>0</v>
      </c>
      <c r="R33" s="16">
        <v>0</v>
      </c>
      <c r="S33" s="17">
        <v>34018139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63.75" x14ac:dyDescent="0.25">
      <c r="B34" s="18" t="s">
        <v>65</v>
      </c>
      <c r="C34" s="28" t="s">
        <v>97</v>
      </c>
      <c r="D34" s="18" t="s">
        <v>117</v>
      </c>
      <c r="E34" s="18" t="s">
        <v>118</v>
      </c>
      <c r="F34" s="18" t="s">
        <v>57</v>
      </c>
      <c r="G34" s="18" t="s">
        <v>129</v>
      </c>
      <c r="H34" s="18">
        <v>10</v>
      </c>
      <c r="I34" s="18" t="s">
        <v>91</v>
      </c>
      <c r="J34" s="18" t="s">
        <v>92</v>
      </c>
      <c r="K34" s="18">
        <v>3</v>
      </c>
      <c r="L34" s="19">
        <v>51998536</v>
      </c>
      <c r="M34" s="19">
        <v>0</v>
      </c>
      <c r="N34" s="19">
        <v>0</v>
      </c>
      <c r="O34" s="16">
        <v>51998536</v>
      </c>
      <c r="P34" s="16"/>
      <c r="Q34" s="16"/>
      <c r="R34" s="16"/>
      <c r="S34" s="17">
        <v>51998536</v>
      </c>
      <c r="T34" s="16">
        <v>17964100.59</v>
      </c>
      <c r="U34" s="20">
        <v>0</v>
      </c>
      <c r="V34" s="16">
        <v>1207529.3600000001</v>
      </c>
      <c r="W34" s="20">
        <v>2.3222372260634418E-2</v>
      </c>
      <c r="X34" s="16">
        <v>1207529.3600000001</v>
      </c>
      <c r="Y34" s="31">
        <v>2.3222372260634418E-2</v>
      </c>
    </row>
    <row r="35" spans="2:25" ht="63.75" x14ac:dyDescent="0.25">
      <c r="B35" s="18" t="s">
        <v>65</v>
      </c>
      <c r="C35" s="28" t="s">
        <v>97</v>
      </c>
      <c r="D35" s="18" t="s">
        <v>117</v>
      </c>
      <c r="E35" s="18" t="s">
        <v>118</v>
      </c>
      <c r="F35" s="18" t="s">
        <v>57</v>
      </c>
      <c r="G35" s="18" t="s">
        <v>129</v>
      </c>
      <c r="H35" s="18">
        <v>10</v>
      </c>
      <c r="I35" s="18" t="s">
        <v>91</v>
      </c>
      <c r="J35" s="18" t="s">
        <v>92</v>
      </c>
      <c r="K35" s="18">
        <v>4</v>
      </c>
      <c r="L35" s="19">
        <v>3850000</v>
      </c>
      <c r="M35" s="19">
        <v>0</v>
      </c>
      <c r="N35" s="19">
        <v>0</v>
      </c>
      <c r="O35" s="16">
        <v>3850000</v>
      </c>
      <c r="P35" s="16">
        <v>0</v>
      </c>
      <c r="Q35" s="16">
        <v>0</v>
      </c>
      <c r="R35" s="16">
        <v>0</v>
      </c>
      <c r="S35" s="17">
        <v>3850000</v>
      </c>
      <c r="T35" s="16">
        <v>0</v>
      </c>
      <c r="U35" s="20">
        <v>0</v>
      </c>
      <c r="V35" s="16">
        <v>0</v>
      </c>
      <c r="W35" s="20">
        <v>0</v>
      </c>
      <c r="X35" s="16">
        <v>0</v>
      </c>
      <c r="Y35" s="20">
        <v>0</v>
      </c>
    </row>
    <row r="36" spans="2:25" ht="63.75" x14ac:dyDescent="0.25">
      <c r="B36" s="18" t="s">
        <v>65</v>
      </c>
      <c r="C36" s="28" t="s">
        <v>97</v>
      </c>
      <c r="D36" s="18" t="s">
        <v>72</v>
      </c>
      <c r="E36" s="18" t="s">
        <v>73</v>
      </c>
      <c r="F36" s="18" t="s">
        <v>57</v>
      </c>
      <c r="G36" s="18" t="s">
        <v>127</v>
      </c>
      <c r="H36" s="18">
        <v>10</v>
      </c>
      <c r="I36" s="18" t="s">
        <v>91</v>
      </c>
      <c r="J36" s="18" t="s">
        <v>92</v>
      </c>
      <c r="K36" s="18">
        <v>3</v>
      </c>
      <c r="L36" s="19">
        <v>4139735</v>
      </c>
      <c r="M36" s="19">
        <v>0</v>
      </c>
      <c r="N36" s="19">
        <v>0</v>
      </c>
      <c r="O36" s="16">
        <v>4139735</v>
      </c>
      <c r="P36" s="16">
        <v>0</v>
      </c>
      <c r="Q36" s="16">
        <v>0</v>
      </c>
      <c r="R36" s="16">
        <v>0</v>
      </c>
      <c r="S36" s="17">
        <v>4139735</v>
      </c>
      <c r="T36" s="16">
        <v>474484.02</v>
      </c>
      <c r="U36" s="20">
        <v>0.11461700326228612</v>
      </c>
      <c r="V36" s="16">
        <v>219026.22</v>
      </c>
      <c r="W36" s="20">
        <v>5.2908270698486741E-2</v>
      </c>
      <c r="X36" s="16">
        <v>216311.42</v>
      </c>
      <c r="Y36" s="20">
        <v>5.2252479929270838E-2</v>
      </c>
    </row>
    <row r="37" spans="2:25" ht="38.25" x14ac:dyDescent="0.25">
      <c r="B37" s="18" t="s">
        <v>65</v>
      </c>
      <c r="C37" s="28" t="s">
        <v>97</v>
      </c>
      <c r="D37" s="18" t="s">
        <v>58</v>
      </c>
      <c r="E37" s="18" t="s">
        <v>119</v>
      </c>
      <c r="F37" s="18" t="s">
        <v>57</v>
      </c>
      <c r="G37" s="18" t="s">
        <v>120</v>
      </c>
      <c r="H37" s="18">
        <v>10</v>
      </c>
      <c r="I37" s="18" t="s">
        <v>91</v>
      </c>
      <c r="J37" s="18" t="s">
        <v>92</v>
      </c>
      <c r="K37" s="18">
        <v>4</v>
      </c>
      <c r="L37" s="19">
        <v>1000000</v>
      </c>
      <c r="M37" s="19">
        <v>0</v>
      </c>
      <c r="N37" s="19">
        <v>0</v>
      </c>
      <c r="O37" s="16">
        <v>1000000</v>
      </c>
      <c r="P37" s="16">
        <v>0</v>
      </c>
      <c r="Q37" s="16">
        <v>0</v>
      </c>
      <c r="R37" s="16">
        <v>0</v>
      </c>
      <c r="S37" s="17">
        <v>1000000</v>
      </c>
      <c r="T37" s="16">
        <v>0</v>
      </c>
      <c r="U37" s="20">
        <v>0</v>
      </c>
      <c r="V37" s="16">
        <v>0</v>
      </c>
      <c r="W37" s="20">
        <v>0</v>
      </c>
      <c r="X37" s="16">
        <v>0</v>
      </c>
      <c r="Y37" s="20">
        <v>0</v>
      </c>
    </row>
    <row r="38" spans="2:25" ht="63.75" x14ac:dyDescent="0.25">
      <c r="B38" s="18" t="s">
        <v>74</v>
      </c>
      <c r="C38" s="28" t="s">
        <v>102</v>
      </c>
      <c r="D38" s="18" t="s">
        <v>72</v>
      </c>
      <c r="E38" s="18" t="s">
        <v>75</v>
      </c>
      <c r="F38" s="18" t="s">
        <v>57</v>
      </c>
      <c r="G38" s="18" t="s">
        <v>76</v>
      </c>
      <c r="H38" s="18">
        <v>10</v>
      </c>
      <c r="I38" s="18" t="s">
        <v>96</v>
      </c>
      <c r="J38" s="18" t="s">
        <v>88</v>
      </c>
      <c r="K38" s="18">
        <v>3</v>
      </c>
      <c r="L38" s="19">
        <v>966000</v>
      </c>
      <c r="M38" s="19">
        <v>0</v>
      </c>
      <c r="N38" s="19">
        <v>0</v>
      </c>
      <c r="O38" s="16">
        <v>966000</v>
      </c>
      <c r="P38" s="16">
        <v>0</v>
      </c>
      <c r="Q38" s="16">
        <v>0</v>
      </c>
      <c r="R38" s="16">
        <v>0</v>
      </c>
      <c r="S38" s="17">
        <v>966000</v>
      </c>
      <c r="T38" s="16">
        <v>159545.85999999999</v>
      </c>
      <c r="U38" s="20">
        <v>0.16516134575569358</v>
      </c>
      <c r="V38" s="16">
        <v>20025.259999999998</v>
      </c>
      <c r="W38" s="20">
        <v>2.0730082815734987E-2</v>
      </c>
      <c r="X38" s="16">
        <v>19354.46</v>
      </c>
      <c r="Y38" s="20">
        <v>2.0035672877846789E-2</v>
      </c>
    </row>
    <row r="39" spans="2:25" ht="38.25" x14ac:dyDescent="0.25">
      <c r="B39" s="18" t="s">
        <v>77</v>
      </c>
      <c r="C39" s="28" t="s">
        <v>103</v>
      </c>
      <c r="D39" s="18" t="s">
        <v>58</v>
      </c>
      <c r="E39" s="18" t="s">
        <v>78</v>
      </c>
      <c r="F39" s="18" t="s">
        <v>57</v>
      </c>
      <c r="G39" s="18" t="s">
        <v>79</v>
      </c>
      <c r="H39" s="18">
        <v>10</v>
      </c>
      <c r="I39" s="18" t="s">
        <v>107</v>
      </c>
      <c r="J39" s="18" t="s">
        <v>108</v>
      </c>
      <c r="K39" s="18">
        <v>3</v>
      </c>
      <c r="L39" s="19">
        <v>681000</v>
      </c>
      <c r="M39" s="19">
        <v>0</v>
      </c>
      <c r="N39" s="19">
        <v>0</v>
      </c>
      <c r="O39" s="16">
        <v>681000</v>
      </c>
      <c r="P39" s="16">
        <v>0</v>
      </c>
      <c r="Q39" s="16">
        <v>0</v>
      </c>
      <c r="R39" s="16">
        <v>0</v>
      </c>
      <c r="S39" s="17">
        <v>681000</v>
      </c>
      <c r="T39" s="16">
        <v>0</v>
      </c>
      <c r="U39" s="20">
        <v>0</v>
      </c>
      <c r="V39" s="16">
        <v>0</v>
      </c>
      <c r="W39" s="20">
        <v>0</v>
      </c>
      <c r="X39" s="16">
        <v>0</v>
      </c>
      <c r="Y39" s="20">
        <v>0</v>
      </c>
    </row>
    <row r="40" spans="2:25" ht="38.25" x14ac:dyDescent="0.25">
      <c r="B40" s="18" t="s">
        <v>77</v>
      </c>
      <c r="C40" s="28" t="s">
        <v>103</v>
      </c>
      <c r="D40" s="18" t="s">
        <v>58</v>
      </c>
      <c r="E40" s="18" t="s">
        <v>78</v>
      </c>
      <c r="F40" s="18" t="s">
        <v>57</v>
      </c>
      <c r="G40" s="18" t="s">
        <v>79</v>
      </c>
      <c r="H40" s="18">
        <v>10</v>
      </c>
      <c r="I40" s="18" t="s">
        <v>91</v>
      </c>
      <c r="J40" s="18" t="s">
        <v>92</v>
      </c>
      <c r="K40" s="18">
        <v>3</v>
      </c>
      <c r="L40" s="19">
        <v>16349000</v>
      </c>
      <c r="M40" s="19">
        <v>0</v>
      </c>
      <c r="N40" s="19">
        <v>0</v>
      </c>
      <c r="O40" s="16">
        <v>16349000</v>
      </c>
      <c r="P40" s="19">
        <v>0</v>
      </c>
      <c r="Q40" s="19">
        <v>0</v>
      </c>
      <c r="R40" s="19">
        <v>0</v>
      </c>
      <c r="S40" s="17">
        <v>16349000</v>
      </c>
      <c r="T40" s="16">
        <v>14348041.460000001</v>
      </c>
      <c r="U40" s="20">
        <v>0.87760972903541501</v>
      </c>
      <c r="V40" s="16">
        <v>1187739.18</v>
      </c>
      <c r="W40" s="20">
        <v>7.2649041531592143E-2</v>
      </c>
      <c r="X40" s="16">
        <v>1165389.32</v>
      </c>
      <c r="Y40" s="20">
        <v>7.1281994005749597E-2</v>
      </c>
    </row>
    <row r="41" spans="2:25" ht="38.25" x14ac:dyDescent="0.25">
      <c r="B41" s="18" t="s">
        <v>80</v>
      </c>
      <c r="C41" s="28" t="s">
        <v>104</v>
      </c>
      <c r="D41" s="18" t="s">
        <v>81</v>
      </c>
      <c r="E41" s="18" t="s">
        <v>82</v>
      </c>
      <c r="F41" s="18" t="s">
        <v>57</v>
      </c>
      <c r="G41" s="18" t="s">
        <v>83</v>
      </c>
      <c r="H41" s="18">
        <v>10</v>
      </c>
      <c r="I41" s="18" t="s">
        <v>107</v>
      </c>
      <c r="J41" s="18" t="s">
        <v>108</v>
      </c>
      <c r="K41" s="18" t="s">
        <v>85</v>
      </c>
      <c r="L41" s="19">
        <v>1293000</v>
      </c>
      <c r="M41" s="19">
        <v>0</v>
      </c>
      <c r="N41" s="19">
        <v>0</v>
      </c>
      <c r="O41" s="16">
        <v>1293000</v>
      </c>
      <c r="P41" s="19">
        <v>0</v>
      </c>
      <c r="Q41" s="19">
        <v>0</v>
      </c>
      <c r="R41" s="19">
        <v>0</v>
      </c>
      <c r="S41" s="17">
        <v>1293000</v>
      </c>
      <c r="T41" s="16">
        <v>0</v>
      </c>
      <c r="U41" s="20">
        <v>0</v>
      </c>
      <c r="V41" s="16">
        <v>0</v>
      </c>
      <c r="W41" s="20">
        <v>0</v>
      </c>
      <c r="X41" s="16">
        <v>0</v>
      </c>
      <c r="Y41" s="20">
        <v>0</v>
      </c>
    </row>
    <row r="42" spans="2:25" ht="38.25" x14ac:dyDescent="0.25">
      <c r="B42" s="18" t="s">
        <v>80</v>
      </c>
      <c r="C42" s="28" t="s">
        <v>104</v>
      </c>
      <c r="D42" s="18" t="s">
        <v>81</v>
      </c>
      <c r="E42" s="18" t="s">
        <v>82</v>
      </c>
      <c r="F42" s="18" t="s">
        <v>57</v>
      </c>
      <c r="G42" s="18" t="s">
        <v>83</v>
      </c>
      <c r="H42" s="18">
        <v>10</v>
      </c>
      <c r="I42" s="18" t="s">
        <v>91</v>
      </c>
      <c r="J42" s="18" t="s">
        <v>92</v>
      </c>
      <c r="K42" s="18">
        <v>3</v>
      </c>
      <c r="L42" s="19">
        <v>3648952</v>
      </c>
      <c r="M42" s="19">
        <v>0</v>
      </c>
      <c r="N42" s="19">
        <v>0</v>
      </c>
      <c r="O42" s="16">
        <v>3648952</v>
      </c>
      <c r="P42" s="19">
        <v>0</v>
      </c>
      <c r="Q42" s="19">
        <v>0</v>
      </c>
      <c r="R42" s="19">
        <v>0</v>
      </c>
      <c r="S42" s="17">
        <v>3648952</v>
      </c>
      <c r="T42" s="16">
        <v>3320983.96</v>
      </c>
      <c r="U42" s="20">
        <v>0.91011993580622597</v>
      </c>
      <c r="V42" s="16">
        <v>8031.96</v>
      </c>
      <c r="W42" s="20">
        <v>2.2011689931794114E-3</v>
      </c>
      <c r="X42" s="16">
        <v>8031.96</v>
      </c>
      <c r="Y42" s="20">
        <v>2.2011689931794114E-3</v>
      </c>
    </row>
    <row r="43" spans="2:25" ht="39" thickBot="1" x14ac:dyDescent="0.3">
      <c r="B43" s="18" t="s">
        <v>80</v>
      </c>
      <c r="C43" s="28" t="s">
        <v>104</v>
      </c>
      <c r="D43" s="18" t="s">
        <v>81</v>
      </c>
      <c r="E43" s="18" t="s">
        <v>82</v>
      </c>
      <c r="F43" s="18" t="s">
        <v>57</v>
      </c>
      <c r="G43" s="18" t="s">
        <v>83</v>
      </c>
      <c r="H43" s="18">
        <v>10</v>
      </c>
      <c r="I43" s="18" t="s">
        <v>91</v>
      </c>
      <c r="J43" s="18" t="s">
        <v>92</v>
      </c>
      <c r="K43" s="18" t="s">
        <v>85</v>
      </c>
      <c r="L43" s="19">
        <v>3682048</v>
      </c>
      <c r="M43" s="19">
        <v>0</v>
      </c>
      <c r="N43" s="19">
        <v>0</v>
      </c>
      <c r="O43" s="16">
        <v>3682048</v>
      </c>
      <c r="P43" s="19">
        <v>0</v>
      </c>
      <c r="Q43" s="19">
        <v>0</v>
      </c>
      <c r="R43" s="19">
        <v>0</v>
      </c>
      <c r="S43" s="17">
        <v>3682048</v>
      </c>
      <c r="T43" s="16">
        <v>0</v>
      </c>
      <c r="U43" s="33">
        <v>0</v>
      </c>
      <c r="V43" s="16">
        <v>0</v>
      </c>
      <c r="W43" s="20">
        <v>0</v>
      </c>
      <c r="X43" s="16">
        <v>0</v>
      </c>
      <c r="Y43" s="20">
        <v>0</v>
      </c>
    </row>
    <row r="44" spans="2:25" ht="13.5" thickTop="1" x14ac:dyDescent="0.25">
      <c r="B44" s="14" t="s">
        <v>41</v>
      </c>
      <c r="C44" s="15"/>
      <c r="D44" s="14"/>
      <c r="E44" s="26"/>
      <c r="F44" s="14"/>
      <c r="G44" s="14"/>
      <c r="H44" s="14"/>
      <c r="I44" s="14"/>
      <c r="J44" s="14"/>
      <c r="K44" s="14"/>
      <c r="L44" s="27">
        <f t="shared" ref="L44:T44" si="0">SUM(L5:L43)</f>
        <v>2403460000</v>
      </c>
      <c r="M44" s="27">
        <f t="shared" si="0"/>
        <v>3377000</v>
      </c>
      <c r="N44" s="27">
        <f t="shared" si="0"/>
        <v>3377000</v>
      </c>
      <c r="O44" s="27">
        <f t="shared" si="0"/>
        <v>2403460000</v>
      </c>
      <c r="P44" s="27">
        <f t="shared" si="0"/>
        <v>0</v>
      </c>
      <c r="Q44" s="27">
        <f t="shared" si="0"/>
        <v>0</v>
      </c>
      <c r="R44" s="27">
        <f t="shared" si="0"/>
        <v>0</v>
      </c>
      <c r="S44" s="27">
        <f t="shared" si="0"/>
        <v>2403460000</v>
      </c>
      <c r="T44" s="27">
        <f t="shared" si="0"/>
        <v>323496376.55999994</v>
      </c>
      <c r="U44" s="32">
        <f>T44/$S$44</f>
        <v>0.13459611416874004</v>
      </c>
      <c r="V44" s="27">
        <f>SUM(V5:V43)</f>
        <v>228586979.64000002</v>
      </c>
      <c r="W44" s="32">
        <f>V44/$S$44</f>
        <v>9.5107461592870285E-2</v>
      </c>
      <c r="X44" s="27">
        <f>SUM(X5:X43)</f>
        <v>228443205.99000001</v>
      </c>
      <c r="Y44" s="32">
        <f>X44/$S$44</f>
        <v>9.504764214507419E-2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FEV/2024
&amp;CRESOLUÇÃO CNJ Nº 102 - ANEXO II - DOTAÇÃO E EXECUÇÃO ORÇAMENTÁRIA</oddHeader>
    <oddFooter>&amp;CPágina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5"/>
  <sheetViews>
    <sheetView showGridLines="0" topLeftCell="A25" zoomScale="80" zoomScaleNormal="80" workbookViewId="0">
      <selection activeCell="G34" sqref="G34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6.85546875" style="2" bestFit="1" customWidth="1"/>
    <col min="21" max="21" width="8" style="3" customWidth="1"/>
    <col min="22" max="22" width="17.140625" style="2" bestFit="1" customWidth="1"/>
    <col min="23" max="23" width="7.42578125" style="3" bestFit="1" customWidth="1"/>
    <col min="24" max="24" width="17.1406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49" t="s">
        <v>0</v>
      </c>
      <c r="C2" s="51"/>
      <c r="D2" s="51"/>
      <c r="E2" s="51"/>
      <c r="F2" s="51"/>
      <c r="G2" s="51"/>
      <c r="H2" s="51"/>
      <c r="I2" s="51"/>
      <c r="J2" s="51"/>
      <c r="K2" s="59"/>
      <c r="L2" s="47" t="s">
        <v>1</v>
      </c>
      <c r="M2" s="60" t="s">
        <v>2</v>
      </c>
      <c r="N2" s="61"/>
      <c r="O2" s="47" t="s">
        <v>3</v>
      </c>
      <c r="P2" s="47" t="s">
        <v>4</v>
      </c>
      <c r="Q2" s="49" t="s">
        <v>5</v>
      </c>
      <c r="R2" s="59"/>
      <c r="S2" s="47" t="s">
        <v>6</v>
      </c>
      <c r="T2" s="49" t="s">
        <v>7</v>
      </c>
      <c r="U2" s="50"/>
      <c r="V2" s="51"/>
      <c r="W2" s="50"/>
      <c r="X2" s="51"/>
      <c r="Y2" s="52"/>
    </row>
    <row r="3" spans="2:25" x14ac:dyDescent="0.25">
      <c r="B3" s="53" t="s">
        <v>8</v>
      </c>
      <c r="C3" s="54"/>
      <c r="D3" s="55" t="s">
        <v>9</v>
      </c>
      <c r="E3" s="55" t="s">
        <v>10</v>
      </c>
      <c r="F3" s="57" t="s">
        <v>11</v>
      </c>
      <c r="G3" s="58"/>
      <c r="H3" s="55" t="s">
        <v>12</v>
      </c>
      <c r="I3" s="53" t="s">
        <v>13</v>
      </c>
      <c r="J3" s="54"/>
      <c r="K3" s="55" t="s">
        <v>14</v>
      </c>
      <c r="L3" s="48"/>
      <c r="M3" s="41" t="s">
        <v>15</v>
      </c>
      <c r="N3" s="41" t="s">
        <v>16</v>
      </c>
      <c r="O3" s="48"/>
      <c r="P3" s="48"/>
      <c r="Q3" s="4" t="s">
        <v>17</v>
      </c>
      <c r="R3" s="4" t="s">
        <v>18</v>
      </c>
      <c r="S3" s="48"/>
      <c r="T3" s="42" t="s">
        <v>19</v>
      </c>
      <c r="U3" s="5" t="s">
        <v>20</v>
      </c>
      <c r="V3" s="42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43" t="s">
        <v>23</v>
      </c>
      <c r="C4" s="43" t="s">
        <v>24</v>
      </c>
      <c r="D4" s="56"/>
      <c r="E4" s="56"/>
      <c r="F4" s="43" t="s">
        <v>25</v>
      </c>
      <c r="G4" s="43" t="s">
        <v>26</v>
      </c>
      <c r="H4" s="56"/>
      <c r="I4" s="43" t="s">
        <v>23</v>
      </c>
      <c r="J4" s="43" t="s">
        <v>24</v>
      </c>
      <c r="K4" s="56"/>
      <c r="L4" s="43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43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24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8105121.8200000003</v>
      </c>
      <c r="U5" s="30">
        <f>IFERROR(T5/$S5,"")</f>
        <v>0.19724354812179876</v>
      </c>
      <c r="V5" s="25">
        <v>5339026.8499999996</v>
      </c>
      <c r="W5" s="30">
        <f t="shared" ref="W5:W45" si="0">IFERROR(V5/$S5,"")</f>
        <v>0.12992878118290274</v>
      </c>
      <c r="X5" s="25">
        <v>5339026.8499999996</v>
      </c>
      <c r="Y5" s="30">
        <f t="shared" ref="Y5:Y45" si="1">IFERROR(X5/$S5,"")</f>
        <v>0.12992878118290274</v>
      </c>
    </row>
    <row r="6" spans="2:25" ht="63.75" x14ac:dyDescent="0.25">
      <c r="B6" s="21" t="s">
        <v>42</v>
      </c>
      <c r="C6" s="28" t="s">
        <v>100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88</v>
      </c>
      <c r="K6" s="21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38802326.240000002</v>
      </c>
      <c r="U6" s="20">
        <f t="shared" ref="U6:U45" si="2">IFERROR(T6/$S6,"")</f>
        <v>0.21575598424650927</v>
      </c>
      <c r="V6" s="16">
        <v>38802326.240000002</v>
      </c>
      <c r="W6" s="20">
        <f t="shared" si="0"/>
        <v>0.21575598424650927</v>
      </c>
      <c r="X6" s="16">
        <v>38802326.240000002</v>
      </c>
      <c r="Y6" s="20">
        <f t="shared" si="1"/>
        <v>0.21575598424650927</v>
      </c>
    </row>
    <row r="7" spans="2:25" ht="76.5" x14ac:dyDescent="0.25">
      <c r="B7" s="21" t="s">
        <v>42</v>
      </c>
      <c r="C7" s="28" t="s">
        <v>100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88</v>
      </c>
      <c r="K7" s="21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988407.81</v>
      </c>
      <c r="U7" s="20">
        <f t="shared" si="2"/>
        <v>0.26010731842105267</v>
      </c>
      <c r="V7" s="16">
        <v>988407.81</v>
      </c>
      <c r="W7" s="20">
        <f t="shared" si="0"/>
        <v>0.26010731842105267</v>
      </c>
      <c r="X7" s="16">
        <v>988407.81</v>
      </c>
      <c r="Y7" s="20">
        <f t="shared" si="1"/>
        <v>0.26010731842105267</v>
      </c>
    </row>
    <row r="8" spans="2:25" ht="51" x14ac:dyDescent="0.25">
      <c r="B8" s="21" t="s">
        <v>42</v>
      </c>
      <c r="C8" s="28" t="s">
        <v>100</v>
      </c>
      <c r="D8" s="21" t="s">
        <v>53</v>
      </c>
      <c r="E8" s="21" t="s">
        <v>54</v>
      </c>
      <c r="F8" s="21" t="s">
        <v>55</v>
      </c>
      <c r="G8" s="21" t="s">
        <v>56</v>
      </c>
      <c r="H8" s="21">
        <v>10</v>
      </c>
      <c r="I8" s="21">
        <v>1500</v>
      </c>
      <c r="J8" s="21" t="s">
        <v>88</v>
      </c>
      <c r="K8" s="21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0</v>
      </c>
      <c r="U8" s="20">
        <f t="shared" si="2"/>
        <v>0</v>
      </c>
      <c r="V8" s="16">
        <v>0</v>
      </c>
      <c r="W8" s="20">
        <f t="shared" si="0"/>
        <v>0</v>
      </c>
      <c r="X8" s="16">
        <v>0</v>
      </c>
      <c r="Y8" s="20">
        <f t="shared" si="1"/>
        <v>0</v>
      </c>
    </row>
    <row r="9" spans="2:25" ht="51" x14ac:dyDescent="0.25">
      <c r="B9" s="18" t="s">
        <v>42</v>
      </c>
      <c r="C9" s="29" t="s">
        <v>100</v>
      </c>
      <c r="D9" s="18" t="s">
        <v>53</v>
      </c>
      <c r="E9" s="18" t="s">
        <v>54</v>
      </c>
      <c r="F9" s="18" t="s">
        <v>55</v>
      </c>
      <c r="G9" s="18" t="s">
        <v>56</v>
      </c>
      <c r="H9" s="18">
        <v>10</v>
      </c>
      <c r="I9" s="18" t="s">
        <v>89</v>
      </c>
      <c r="J9" s="18" t="s">
        <v>90</v>
      </c>
      <c r="K9" s="18">
        <v>3</v>
      </c>
      <c r="L9" s="19">
        <v>217701000</v>
      </c>
      <c r="M9" s="19">
        <v>0</v>
      </c>
      <c r="N9" s="19">
        <v>25000000</v>
      </c>
      <c r="O9" s="16">
        <v>192701000</v>
      </c>
      <c r="P9" s="19">
        <v>0</v>
      </c>
      <c r="Q9" s="19">
        <v>0</v>
      </c>
      <c r="R9" s="19">
        <v>0</v>
      </c>
      <c r="S9" s="17">
        <v>192701000</v>
      </c>
      <c r="T9" s="19">
        <v>0</v>
      </c>
      <c r="U9" s="34">
        <f t="shared" si="2"/>
        <v>0</v>
      </c>
      <c r="V9" s="19">
        <v>0</v>
      </c>
      <c r="W9" s="34">
        <f t="shared" si="0"/>
        <v>0</v>
      </c>
      <c r="X9" s="19">
        <v>0</v>
      </c>
      <c r="Y9" s="34">
        <f t="shared" si="1"/>
        <v>0</v>
      </c>
    </row>
    <row r="10" spans="2:25" ht="51" x14ac:dyDescent="0.25">
      <c r="B10" s="18" t="s">
        <v>42</v>
      </c>
      <c r="C10" s="29" t="s">
        <v>100</v>
      </c>
      <c r="D10" s="18" t="s">
        <v>53</v>
      </c>
      <c r="E10" s="18" t="s">
        <v>54</v>
      </c>
      <c r="F10" s="18" t="s">
        <v>55</v>
      </c>
      <c r="G10" s="18" t="s">
        <v>56</v>
      </c>
      <c r="H10" s="18">
        <v>10</v>
      </c>
      <c r="I10" s="18" t="s">
        <v>124</v>
      </c>
      <c r="J10" s="18" t="s">
        <v>125</v>
      </c>
      <c r="K10" s="18">
        <v>3</v>
      </c>
      <c r="L10" s="19">
        <v>0</v>
      </c>
      <c r="M10" s="19">
        <v>25000000</v>
      </c>
      <c r="N10" s="19">
        <v>0</v>
      </c>
      <c r="O10" s="16">
        <v>25000000</v>
      </c>
      <c r="P10" s="19">
        <v>0</v>
      </c>
      <c r="Q10" s="19">
        <v>0</v>
      </c>
      <c r="R10" s="19">
        <v>0</v>
      </c>
      <c r="S10" s="17">
        <v>25000000</v>
      </c>
      <c r="T10" s="19">
        <v>0</v>
      </c>
      <c r="U10" s="31">
        <f t="shared" si="2"/>
        <v>0</v>
      </c>
      <c r="V10" s="19">
        <v>0</v>
      </c>
      <c r="W10" s="31">
        <f t="shared" si="0"/>
        <v>0</v>
      </c>
      <c r="X10" s="19">
        <v>0</v>
      </c>
      <c r="Y10" s="31">
        <f t="shared" si="1"/>
        <v>0</v>
      </c>
    </row>
    <row r="11" spans="2:25" ht="38.25" x14ac:dyDescent="0.25">
      <c r="B11" s="18" t="s">
        <v>42</v>
      </c>
      <c r="C11" s="29" t="s">
        <v>100</v>
      </c>
      <c r="D11" s="18" t="s">
        <v>58</v>
      </c>
      <c r="E11" s="18" t="s">
        <v>59</v>
      </c>
      <c r="F11" s="18" t="s">
        <v>57</v>
      </c>
      <c r="G11" s="18" t="s">
        <v>60</v>
      </c>
      <c r="H11" s="18">
        <v>10</v>
      </c>
      <c r="I11" s="18">
        <v>1500</v>
      </c>
      <c r="J11" s="18" t="s">
        <v>88</v>
      </c>
      <c r="K11" s="18">
        <v>1</v>
      </c>
      <c r="L11" s="19">
        <v>1116968482</v>
      </c>
      <c r="M11" s="19">
        <v>0</v>
      </c>
      <c r="N11" s="19">
        <v>0</v>
      </c>
      <c r="O11" s="16">
        <v>1116968482</v>
      </c>
      <c r="P11" s="19">
        <v>0</v>
      </c>
      <c r="Q11" s="19">
        <v>0</v>
      </c>
      <c r="R11" s="19">
        <v>0</v>
      </c>
      <c r="S11" s="17">
        <v>1116968482</v>
      </c>
      <c r="T11" s="19">
        <v>236774587.19</v>
      </c>
      <c r="U11" s="31">
        <f t="shared" si="2"/>
        <v>0.21197964938638258</v>
      </c>
      <c r="V11" s="19">
        <v>234563806.93000001</v>
      </c>
      <c r="W11" s="31">
        <f t="shared" si="0"/>
        <v>0.21000038112982314</v>
      </c>
      <c r="X11" s="19">
        <v>234501216.88</v>
      </c>
      <c r="Y11" s="31">
        <f t="shared" si="1"/>
        <v>0.20994434548422647</v>
      </c>
    </row>
    <row r="12" spans="2:25" ht="38.25" x14ac:dyDescent="0.25">
      <c r="B12" s="21" t="s">
        <v>42</v>
      </c>
      <c r="C12" s="28" t="s">
        <v>100</v>
      </c>
      <c r="D12" s="21" t="s">
        <v>58</v>
      </c>
      <c r="E12" s="21" t="s">
        <v>59</v>
      </c>
      <c r="F12" s="21" t="s">
        <v>57</v>
      </c>
      <c r="G12" s="21" t="s">
        <v>60</v>
      </c>
      <c r="H12" s="21">
        <v>10</v>
      </c>
      <c r="I12" s="21">
        <v>1500</v>
      </c>
      <c r="J12" s="21" t="s">
        <v>88</v>
      </c>
      <c r="K12" s="21">
        <v>3</v>
      </c>
      <c r="L12" s="16">
        <v>238283468</v>
      </c>
      <c r="M12" s="16">
        <v>0</v>
      </c>
      <c r="N12" s="16">
        <v>0</v>
      </c>
      <c r="O12" s="16">
        <v>238283468</v>
      </c>
      <c r="P12" s="16">
        <v>0</v>
      </c>
      <c r="Q12" s="16">
        <v>0</v>
      </c>
      <c r="R12" s="16">
        <v>-320742.90999999602</v>
      </c>
      <c r="S12" s="17">
        <v>237962725.09</v>
      </c>
      <c r="T12" s="16">
        <v>58443851.119999997</v>
      </c>
      <c r="U12" s="20">
        <f t="shared" si="2"/>
        <v>0.24560086500058326</v>
      </c>
      <c r="V12" s="16">
        <v>49342389.109999999</v>
      </c>
      <c r="W12" s="20">
        <f t="shared" si="0"/>
        <v>0.20735343777618193</v>
      </c>
      <c r="X12" s="16">
        <v>49325660.049999997</v>
      </c>
      <c r="Y12" s="20">
        <f t="shared" si="1"/>
        <v>0.20728313659773612</v>
      </c>
    </row>
    <row r="13" spans="2:25" ht="38.25" x14ac:dyDescent="0.25">
      <c r="B13" s="21" t="s">
        <v>42</v>
      </c>
      <c r="C13" s="28" t="s">
        <v>100</v>
      </c>
      <c r="D13" s="21" t="s">
        <v>58</v>
      </c>
      <c r="E13" s="21" t="s">
        <v>59</v>
      </c>
      <c r="F13" s="21" t="s">
        <v>57</v>
      </c>
      <c r="G13" s="21" t="s">
        <v>60</v>
      </c>
      <c r="H13" s="21">
        <v>10</v>
      </c>
      <c r="I13" s="21">
        <v>1500</v>
      </c>
      <c r="J13" s="21" t="s">
        <v>88</v>
      </c>
      <c r="K13" s="21">
        <v>4</v>
      </c>
      <c r="L13" s="16">
        <v>145000</v>
      </c>
      <c r="M13" s="16">
        <v>0</v>
      </c>
      <c r="N13" s="16">
        <v>0</v>
      </c>
      <c r="O13" s="16">
        <v>145000</v>
      </c>
      <c r="P13" s="16">
        <v>0</v>
      </c>
      <c r="Q13" s="16">
        <v>0</v>
      </c>
      <c r="R13" s="16">
        <v>0</v>
      </c>
      <c r="S13" s="17">
        <v>145000</v>
      </c>
      <c r="T13" s="16">
        <v>0</v>
      </c>
      <c r="U13" s="20">
        <f t="shared" si="2"/>
        <v>0</v>
      </c>
      <c r="V13" s="16">
        <v>0</v>
      </c>
      <c r="W13" s="20">
        <f t="shared" si="0"/>
        <v>0</v>
      </c>
      <c r="X13" s="16">
        <v>0</v>
      </c>
      <c r="Y13" s="20">
        <f t="shared" si="1"/>
        <v>0</v>
      </c>
    </row>
    <row r="14" spans="2:25" ht="51" x14ac:dyDescent="0.25">
      <c r="B14" s="21" t="s">
        <v>42</v>
      </c>
      <c r="C14" s="28" t="s">
        <v>100</v>
      </c>
      <c r="D14" s="21" t="s">
        <v>61</v>
      </c>
      <c r="E14" s="21" t="s">
        <v>62</v>
      </c>
      <c r="F14" s="21" t="s">
        <v>57</v>
      </c>
      <c r="G14" s="21" t="s">
        <v>63</v>
      </c>
      <c r="H14" s="21">
        <v>10</v>
      </c>
      <c r="I14" s="21">
        <v>1500</v>
      </c>
      <c r="J14" s="21" t="s">
        <v>88</v>
      </c>
      <c r="K14" s="21">
        <v>3</v>
      </c>
      <c r="L14" s="16">
        <v>1000000</v>
      </c>
      <c r="M14" s="16">
        <v>0</v>
      </c>
      <c r="N14" s="16">
        <v>0</v>
      </c>
      <c r="O14" s="16">
        <v>1000000</v>
      </c>
      <c r="P14" s="16">
        <v>0</v>
      </c>
      <c r="Q14" s="16">
        <v>0</v>
      </c>
      <c r="R14" s="16">
        <v>0</v>
      </c>
      <c r="S14" s="17">
        <v>1000000</v>
      </c>
      <c r="T14" s="16">
        <v>220793.3</v>
      </c>
      <c r="U14" s="20">
        <f t="shared" si="2"/>
        <v>0.2207933</v>
      </c>
      <c r="V14" s="16">
        <v>87381.49</v>
      </c>
      <c r="W14" s="20">
        <f t="shared" si="0"/>
        <v>8.7381490000000006E-2</v>
      </c>
      <c r="X14" s="16">
        <v>81752.639999999999</v>
      </c>
      <c r="Y14" s="20">
        <f t="shared" si="1"/>
        <v>8.1752640000000001E-2</v>
      </c>
    </row>
    <row r="15" spans="2:25" ht="38.25" x14ac:dyDescent="0.25">
      <c r="B15" s="21" t="s">
        <v>64</v>
      </c>
      <c r="C15" s="28" t="s">
        <v>101</v>
      </c>
      <c r="D15" s="21" t="s">
        <v>58</v>
      </c>
      <c r="E15" s="21" t="s">
        <v>106</v>
      </c>
      <c r="F15" s="21" t="s">
        <v>57</v>
      </c>
      <c r="G15" s="21" t="s">
        <v>130</v>
      </c>
      <c r="H15" s="21">
        <v>10</v>
      </c>
      <c r="I15" s="21">
        <v>1500</v>
      </c>
      <c r="J15" s="21" t="s">
        <v>88</v>
      </c>
      <c r="K15" s="21">
        <v>3</v>
      </c>
      <c r="L15" s="16">
        <v>4555532</v>
      </c>
      <c r="M15" s="16">
        <v>0</v>
      </c>
      <c r="N15" s="16">
        <v>0</v>
      </c>
      <c r="O15" s="16">
        <v>4555532</v>
      </c>
      <c r="P15" s="16">
        <v>0</v>
      </c>
      <c r="Q15" s="16">
        <v>0</v>
      </c>
      <c r="R15" s="16">
        <v>0</v>
      </c>
      <c r="S15" s="17">
        <v>4555532</v>
      </c>
      <c r="T15" s="16">
        <v>1334313.04</v>
      </c>
      <c r="U15" s="33">
        <f t="shared" si="2"/>
        <v>0.29289949889496991</v>
      </c>
      <c r="V15" s="16">
        <v>502434.68</v>
      </c>
      <c r="W15" s="20">
        <f t="shared" si="0"/>
        <v>0.11029110979793359</v>
      </c>
      <c r="X15" s="16">
        <v>502434.68</v>
      </c>
      <c r="Y15" s="20">
        <f t="shared" si="1"/>
        <v>0.11029110979793359</v>
      </c>
    </row>
    <row r="16" spans="2:25" ht="63.75" x14ac:dyDescent="0.25">
      <c r="B16" s="21" t="s">
        <v>65</v>
      </c>
      <c r="C16" s="28" t="s">
        <v>97</v>
      </c>
      <c r="D16" s="21" t="s">
        <v>58</v>
      </c>
      <c r="E16" s="21" t="s">
        <v>66</v>
      </c>
      <c r="F16" s="21" t="s">
        <v>57</v>
      </c>
      <c r="G16" s="21" t="s">
        <v>67</v>
      </c>
      <c r="H16" s="21">
        <v>10</v>
      </c>
      <c r="I16" s="21" t="s">
        <v>107</v>
      </c>
      <c r="J16" s="21" t="s">
        <v>108</v>
      </c>
      <c r="K16" s="21" t="s">
        <v>85</v>
      </c>
      <c r="L16" s="16">
        <v>8000000</v>
      </c>
      <c r="M16" s="16">
        <v>0</v>
      </c>
      <c r="N16" s="16">
        <v>0</v>
      </c>
      <c r="O16" s="16">
        <v>8000000</v>
      </c>
      <c r="P16" s="16">
        <v>0</v>
      </c>
      <c r="Q16" s="16">
        <v>0</v>
      </c>
      <c r="R16" s="16">
        <v>0</v>
      </c>
      <c r="S16" s="17">
        <v>8000000</v>
      </c>
      <c r="T16" s="16">
        <v>0</v>
      </c>
      <c r="U16" s="20">
        <f t="shared" si="2"/>
        <v>0</v>
      </c>
      <c r="V16" s="16">
        <v>0</v>
      </c>
      <c r="W16" s="20">
        <f t="shared" si="0"/>
        <v>0</v>
      </c>
      <c r="X16" s="16">
        <v>0</v>
      </c>
      <c r="Y16" s="20">
        <f t="shared" si="1"/>
        <v>0</v>
      </c>
    </row>
    <row r="17" spans="2:25" ht="63.75" x14ac:dyDescent="0.25">
      <c r="B17" s="21" t="s">
        <v>65</v>
      </c>
      <c r="C17" s="28" t="s">
        <v>97</v>
      </c>
      <c r="D17" s="21" t="s">
        <v>58</v>
      </c>
      <c r="E17" s="21" t="s">
        <v>66</v>
      </c>
      <c r="F17" s="21" t="s">
        <v>57</v>
      </c>
      <c r="G17" s="21" t="s">
        <v>67</v>
      </c>
      <c r="H17" s="21">
        <v>10</v>
      </c>
      <c r="I17" s="21" t="s">
        <v>91</v>
      </c>
      <c r="J17" s="21" t="s">
        <v>92</v>
      </c>
      <c r="K17" s="21">
        <v>4</v>
      </c>
      <c r="L17" s="16">
        <v>6451000</v>
      </c>
      <c r="M17" s="16">
        <v>0</v>
      </c>
      <c r="N17" s="16">
        <v>250000</v>
      </c>
      <c r="O17" s="16">
        <v>6201000</v>
      </c>
      <c r="P17" s="16">
        <v>0</v>
      </c>
      <c r="Q17" s="16">
        <v>0</v>
      </c>
      <c r="R17" s="16">
        <v>0</v>
      </c>
      <c r="S17" s="17">
        <v>6201000</v>
      </c>
      <c r="T17" s="16">
        <v>199426.53</v>
      </c>
      <c r="U17" s="20">
        <f t="shared" si="2"/>
        <v>3.216038219641993E-2</v>
      </c>
      <c r="V17" s="16">
        <v>199426.53</v>
      </c>
      <c r="W17" s="20">
        <f t="shared" si="0"/>
        <v>3.216038219641993E-2</v>
      </c>
      <c r="X17" s="16">
        <v>498.57</v>
      </c>
      <c r="Y17" s="20">
        <f t="shared" si="1"/>
        <v>8.0401548137397198E-5</v>
      </c>
    </row>
    <row r="18" spans="2:25" ht="63.75" x14ac:dyDescent="0.25">
      <c r="B18" s="21" t="s">
        <v>65</v>
      </c>
      <c r="C18" s="28" t="s">
        <v>97</v>
      </c>
      <c r="D18" s="21" t="s">
        <v>58</v>
      </c>
      <c r="E18" s="21" t="s">
        <v>68</v>
      </c>
      <c r="F18" s="21" t="s">
        <v>57</v>
      </c>
      <c r="G18" s="21" t="s">
        <v>93</v>
      </c>
      <c r="H18" s="21">
        <v>10</v>
      </c>
      <c r="I18" s="21" t="s">
        <v>91</v>
      </c>
      <c r="J18" s="21" t="s">
        <v>92</v>
      </c>
      <c r="K18" s="21">
        <v>4</v>
      </c>
      <c r="L18" s="16">
        <v>720000</v>
      </c>
      <c r="M18" s="16">
        <v>0</v>
      </c>
      <c r="N18" s="16">
        <v>0</v>
      </c>
      <c r="O18" s="16">
        <v>720000</v>
      </c>
      <c r="P18" s="16">
        <v>0</v>
      </c>
      <c r="Q18" s="16">
        <v>0</v>
      </c>
      <c r="R18" s="16">
        <v>0</v>
      </c>
      <c r="S18" s="17">
        <v>720000</v>
      </c>
      <c r="T18" s="16">
        <v>0</v>
      </c>
      <c r="U18" s="20">
        <f t="shared" si="2"/>
        <v>0</v>
      </c>
      <c r="V18" s="16">
        <v>0</v>
      </c>
      <c r="W18" s="20">
        <f t="shared" si="0"/>
        <v>0</v>
      </c>
      <c r="X18" s="16">
        <v>0</v>
      </c>
      <c r="Y18" s="20">
        <f t="shared" si="1"/>
        <v>0</v>
      </c>
    </row>
    <row r="19" spans="2:25" ht="63.75" x14ac:dyDescent="0.25">
      <c r="B19" s="21" t="s">
        <v>65</v>
      </c>
      <c r="C19" s="28" t="s">
        <v>97</v>
      </c>
      <c r="D19" s="21" t="s">
        <v>58</v>
      </c>
      <c r="E19" s="21" t="s">
        <v>98</v>
      </c>
      <c r="F19" s="21" t="s">
        <v>57</v>
      </c>
      <c r="G19" s="21" t="s">
        <v>99</v>
      </c>
      <c r="H19" s="21">
        <v>10</v>
      </c>
      <c r="I19" s="21" t="s">
        <v>91</v>
      </c>
      <c r="J19" s="21" t="s">
        <v>92</v>
      </c>
      <c r="K19" s="21">
        <v>4</v>
      </c>
      <c r="L19" s="16">
        <v>1000000</v>
      </c>
      <c r="M19" s="16">
        <v>0</v>
      </c>
      <c r="N19" s="16">
        <v>0</v>
      </c>
      <c r="O19" s="16">
        <v>1000000</v>
      </c>
      <c r="P19" s="16">
        <v>0</v>
      </c>
      <c r="Q19" s="16">
        <v>0</v>
      </c>
      <c r="R19" s="16">
        <v>0</v>
      </c>
      <c r="S19" s="17">
        <v>1000000</v>
      </c>
      <c r="T19" s="16">
        <v>0</v>
      </c>
      <c r="U19" s="20">
        <f t="shared" si="2"/>
        <v>0</v>
      </c>
      <c r="V19" s="16">
        <v>0</v>
      </c>
      <c r="W19" s="20">
        <f t="shared" si="0"/>
        <v>0</v>
      </c>
      <c r="X19" s="16">
        <v>0</v>
      </c>
      <c r="Y19" s="20">
        <f t="shared" si="1"/>
        <v>0</v>
      </c>
    </row>
    <row r="20" spans="2:25" ht="63.75" x14ac:dyDescent="0.25">
      <c r="B20" s="21" t="s">
        <v>65</v>
      </c>
      <c r="C20" s="28" t="s">
        <v>97</v>
      </c>
      <c r="D20" s="21" t="s">
        <v>58</v>
      </c>
      <c r="E20" s="21" t="s">
        <v>94</v>
      </c>
      <c r="F20" s="21" t="s">
        <v>57</v>
      </c>
      <c r="G20" s="21" t="s">
        <v>95</v>
      </c>
      <c r="H20" s="21">
        <v>10</v>
      </c>
      <c r="I20" s="21" t="s">
        <v>91</v>
      </c>
      <c r="J20" s="21" t="s">
        <v>92</v>
      </c>
      <c r="K20" s="21">
        <v>4</v>
      </c>
      <c r="L20" s="16">
        <v>1000000</v>
      </c>
      <c r="M20" s="16">
        <v>0</v>
      </c>
      <c r="N20" s="16">
        <v>0</v>
      </c>
      <c r="O20" s="16">
        <v>1000000</v>
      </c>
      <c r="P20" s="16">
        <v>0</v>
      </c>
      <c r="Q20" s="16">
        <v>0</v>
      </c>
      <c r="R20" s="16">
        <v>0</v>
      </c>
      <c r="S20" s="17">
        <v>1000000</v>
      </c>
      <c r="T20" s="16">
        <v>0</v>
      </c>
      <c r="U20" s="20">
        <f t="shared" si="2"/>
        <v>0</v>
      </c>
      <c r="V20" s="16">
        <v>0</v>
      </c>
      <c r="W20" s="20">
        <f t="shared" si="0"/>
        <v>0</v>
      </c>
      <c r="X20" s="16">
        <v>0</v>
      </c>
      <c r="Y20" s="20">
        <f t="shared" si="1"/>
        <v>0</v>
      </c>
    </row>
    <row r="21" spans="2:25" ht="63.75" x14ac:dyDescent="0.25">
      <c r="B21" s="21" t="s">
        <v>65</v>
      </c>
      <c r="C21" s="28" t="s">
        <v>97</v>
      </c>
      <c r="D21" s="21" t="s">
        <v>58</v>
      </c>
      <c r="E21" s="21" t="s">
        <v>86</v>
      </c>
      <c r="F21" s="21" t="s">
        <v>57</v>
      </c>
      <c r="G21" s="21" t="s">
        <v>87</v>
      </c>
      <c r="H21" s="21">
        <v>10</v>
      </c>
      <c r="I21" s="21" t="s">
        <v>107</v>
      </c>
      <c r="J21" s="21" t="s">
        <v>108</v>
      </c>
      <c r="K21" s="21">
        <v>4</v>
      </c>
      <c r="L21" s="16">
        <v>10000000</v>
      </c>
      <c r="M21" s="16">
        <v>0</v>
      </c>
      <c r="N21" s="16">
        <v>3127000</v>
      </c>
      <c r="O21" s="16">
        <v>6873000</v>
      </c>
      <c r="P21" s="16">
        <v>0</v>
      </c>
      <c r="Q21" s="16">
        <v>0</v>
      </c>
      <c r="R21" s="16">
        <v>0</v>
      </c>
      <c r="S21" s="17">
        <v>6873000</v>
      </c>
      <c r="T21" s="16">
        <v>0</v>
      </c>
      <c r="U21" s="20">
        <f t="shared" si="2"/>
        <v>0</v>
      </c>
      <c r="V21" s="16">
        <v>0</v>
      </c>
      <c r="W21" s="20">
        <f t="shared" si="0"/>
        <v>0</v>
      </c>
      <c r="X21" s="16">
        <v>0</v>
      </c>
      <c r="Y21" s="20">
        <f t="shared" si="1"/>
        <v>0</v>
      </c>
    </row>
    <row r="22" spans="2:25" ht="63.75" x14ac:dyDescent="0.25">
      <c r="B22" s="18" t="s">
        <v>65</v>
      </c>
      <c r="C22" s="28" t="s">
        <v>97</v>
      </c>
      <c r="D22" s="18" t="s">
        <v>58</v>
      </c>
      <c r="E22" s="18" t="s">
        <v>109</v>
      </c>
      <c r="F22" s="18" t="s">
        <v>57</v>
      </c>
      <c r="G22" s="18" t="s">
        <v>84</v>
      </c>
      <c r="H22" s="18">
        <v>10</v>
      </c>
      <c r="I22" s="18" t="s">
        <v>91</v>
      </c>
      <c r="J22" s="18" t="s">
        <v>92</v>
      </c>
      <c r="K22" s="18">
        <v>4</v>
      </c>
      <c r="L22" s="19">
        <v>1000000</v>
      </c>
      <c r="M22" s="19">
        <v>0</v>
      </c>
      <c r="N22" s="19">
        <v>0</v>
      </c>
      <c r="O22" s="16">
        <v>1000000</v>
      </c>
      <c r="P22" s="19">
        <v>0</v>
      </c>
      <c r="Q22" s="19">
        <v>0</v>
      </c>
      <c r="R22" s="19">
        <v>0</v>
      </c>
      <c r="S22" s="17">
        <v>1000000</v>
      </c>
      <c r="T22" s="16">
        <v>0</v>
      </c>
      <c r="U22" s="20">
        <f t="shared" si="2"/>
        <v>0</v>
      </c>
      <c r="V22" s="16">
        <v>0</v>
      </c>
      <c r="W22" s="20">
        <f t="shared" si="0"/>
        <v>0</v>
      </c>
      <c r="X22" s="16">
        <v>0</v>
      </c>
      <c r="Y22" s="20">
        <f t="shared" si="1"/>
        <v>0</v>
      </c>
    </row>
    <row r="23" spans="2:25" ht="63.75" x14ac:dyDescent="0.25">
      <c r="B23" s="18" t="s">
        <v>65</v>
      </c>
      <c r="C23" s="28" t="s">
        <v>97</v>
      </c>
      <c r="D23" s="18" t="s">
        <v>58</v>
      </c>
      <c r="E23" s="18" t="s">
        <v>105</v>
      </c>
      <c r="F23" s="18" t="s">
        <v>57</v>
      </c>
      <c r="G23" s="18" t="s">
        <v>110</v>
      </c>
      <c r="H23" s="18">
        <v>10</v>
      </c>
      <c r="I23" s="18" t="s">
        <v>107</v>
      </c>
      <c r="J23" s="18" t="s">
        <v>108</v>
      </c>
      <c r="K23" s="18">
        <v>4</v>
      </c>
      <c r="L23" s="19">
        <v>3000000</v>
      </c>
      <c r="M23" s="19">
        <v>0</v>
      </c>
      <c r="N23" s="19">
        <v>0</v>
      </c>
      <c r="O23" s="16">
        <v>3000000</v>
      </c>
      <c r="P23" s="19">
        <v>0</v>
      </c>
      <c r="Q23" s="19">
        <v>0</v>
      </c>
      <c r="R23" s="19">
        <v>0</v>
      </c>
      <c r="S23" s="19">
        <v>3000000</v>
      </c>
      <c r="T23" s="16">
        <v>0</v>
      </c>
      <c r="U23" s="20">
        <f t="shared" si="2"/>
        <v>0</v>
      </c>
      <c r="V23" s="16">
        <v>0</v>
      </c>
      <c r="W23" s="20">
        <f t="shared" si="0"/>
        <v>0</v>
      </c>
      <c r="X23" s="16">
        <v>0</v>
      </c>
      <c r="Y23" s="20">
        <f t="shared" si="1"/>
        <v>0</v>
      </c>
    </row>
    <row r="24" spans="2:25" ht="63.75" x14ac:dyDescent="0.25">
      <c r="B24" s="18" t="s">
        <v>65</v>
      </c>
      <c r="C24" s="28" t="s">
        <v>97</v>
      </c>
      <c r="D24" s="18" t="s">
        <v>58</v>
      </c>
      <c r="E24" s="18" t="s">
        <v>70</v>
      </c>
      <c r="F24" s="18" t="s">
        <v>57</v>
      </c>
      <c r="G24" s="18" t="s">
        <v>71</v>
      </c>
      <c r="H24" s="18">
        <v>10</v>
      </c>
      <c r="I24" s="18" t="s">
        <v>91</v>
      </c>
      <c r="J24" s="18" t="s">
        <v>92</v>
      </c>
      <c r="K24" s="18">
        <v>4</v>
      </c>
      <c r="L24" s="19">
        <v>2445579</v>
      </c>
      <c r="M24" s="19">
        <v>0</v>
      </c>
      <c r="N24" s="19">
        <v>0</v>
      </c>
      <c r="O24" s="16">
        <v>2445579</v>
      </c>
      <c r="P24" s="16">
        <v>0</v>
      </c>
      <c r="Q24" s="16">
        <v>0</v>
      </c>
      <c r="R24" s="16">
        <v>0</v>
      </c>
      <c r="S24" s="17">
        <v>2445579</v>
      </c>
      <c r="T24" s="16">
        <v>388660.37</v>
      </c>
      <c r="U24" s="20">
        <f t="shared" si="2"/>
        <v>0.15892366184040671</v>
      </c>
      <c r="V24" s="16">
        <v>388660.37</v>
      </c>
      <c r="W24" s="20">
        <f t="shared" si="0"/>
        <v>0.15892366184040671</v>
      </c>
      <c r="X24" s="16">
        <v>388660.37</v>
      </c>
      <c r="Y24" s="20">
        <f t="shared" si="1"/>
        <v>0.15892366184040671</v>
      </c>
    </row>
    <row r="25" spans="2:25" ht="63.75" x14ac:dyDescent="0.25">
      <c r="B25" s="18" t="s">
        <v>65</v>
      </c>
      <c r="C25" s="28" t="s">
        <v>97</v>
      </c>
      <c r="D25" s="18" t="s">
        <v>58</v>
      </c>
      <c r="E25" s="18" t="s">
        <v>111</v>
      </c>
      <c r="F25" s="18" t="s">
        <v>57</v>
      </c>
      <c r="G25" s="18" t="s">
        <v>112</v>
      </c>
      <c r="H25" s="18">
        <v>10</v>
      </c>
      <c r="I25" s="18" t="s">
        <v>91</v>
      </c>
      <c r="J25" s="18" t="s">
        <v>92</v>
      </c>
      <c r="K25" s="18">
        <v>4</v>
      </c>
      <c r="L25" s="19">
        <v>1500000</v>
      </c>
      <c r="M25" s="19">
        <v>0</v>
      </c>
      <c r="N25" s="19">
        <v>0</v>
      </c>
      <c r="O25" s="16">
        <v>1500000</v>
      </c>
      <c r="P25" s="16">
        <v>0</v>
      </c>
      <c r="Q25" s="16">
        <v>0</v>
      </c>
      <c r="R25" s="16">
        <v>0</v>
      </c>
      <c r="S25" s="17">
        <v>1500000</v>
      </c>
      <c r="T25" s="16">
        <v>0</v>
      </c>
      <c r="U25" s="20">
        <f t="shared" si="2"/>
        <v>0</v>
      </c>
      <c r="V25" s="16">
        <v>0</v>
      </c>
      <c r="W25" s="20">
        <f t="shared" si="0"/>
        <v>0</v>
      </c>
      <c r="X25" s="16">
        <v>0</v>
      </c>
      <c r="Y25" s="20">
        <f t="shared" si="1"/>
        <v>0</v>
      </c>
    </row>
    <row r="26" spans="2:25" ht="63.75" x14ac:dyDescent="0.25">
      <c r="B26" s="18" t="s">
        <v>65</v>
      </c>
      <c r="C26" s="28" t="s">
        <v>97</v>
      </c>
      <c r="D26" s="18" t="s">
        <v>58</v>
      </c>
      <c r="E26" s="18" t="s">
        <v>113</v>
      </c>
      <c r="F26" s="18" t="s">
        <v>57</v>
      </c>
      <c r="G26" s="18" t="s">
        <v>114</v>
      </c>
      <c r="H26" s="18">
        <v>10</v>
      </c>
      <c r="I26" s="18" t="s">
        <v>91</v>
      </c>
      <c r="J26" s="18" t="s">
        <v>92</v>
      </c>
      <c r="K26" s="18">
        <v>4</v>
      </c>
      <c r="L26" s="19">
        <v>2000000</v>
      </c>
      <c r="M26" s="19">
        <v>0</v>
      </c>
      <c r="N26" s="19">
        <v>0</v>
      </c>
      <c r="O26" s="16">
        <v>2000000</v>
      </c>
      <c r="P26" s="16">
        <v>0</v>
      </c>
      <c r="Q26" s="16">
        <v>0</v>
      </c>
      <c r="R26" s="16">
        <v>0</v>
      </c>
      <c r="S26" s="17">
        <v>2000000</v>
      </c>
      <c r="T26" s="16">
        <v>0</v>
      </c>
      <c r="U26" s="20">
        <f t="shared" si="2"/>
        <v>0</v>
      </c>
      <c r="V26" s="16">
        <v>0</v>
      </c>
      <c r="W26" s="20">
        <f t="shared" si="0"/>
        <v>0</v>
      </c>
      <c r="X26" s="16">
        <v>0</v>
      </c>
      <c r="Y26" s="20">
        <f t="shared" si="1"/>
        <v>0</v>
      </c>
    </row>
    <row r="27" spans="2:25" ht="63.75" x14ac:dyDescent="0.25">
      <c r="B27" s="18" t="s">
        <v>65</v>
      </c>
      <c r="C27" s="28" t="s">
        <v>97</v>
      </c>
      <c r="D27" s="18" t="s">
        <v>58</v>
      </c>
      <c r="E27" s="18" t="s">
        <v>69</v>
      </c>
      <c r="F27" s="18" t="s">
        <v>57</v>
      </c>
      <c r="G27" s="18" t="s">
        <v>115</v>
      </c>
      <c r="H27" s="18">
        <v>10</v>
      </c>
      <c r="I27" s="18" t="s">
        <v>107</v>
      </c>
      <c r="J27" s="18" t="s">
        <v>108</v>
      </c>
      <c r="K27" s="18">
        <v>4</v>
      </c>
      <c r="L27" s="19">
        <v>4000000</v>
      </c>
      <c r="M27" s="19">
        <v>0</v>
      </c>
      <c r="N27" s="19">
        <v>0</v>
      </c>
      <c r="O27" s="16">
        <v>4000000</v>
      </c>
      <c r="P27" s="16">
        <v>0</v>
      </c>
      <c r="Q27" s="16">
        <v>0</v>
      </c>
      <c r="R27" s="16">
        <v>0</v>
      </c>
      <c r="S27" s="17">
        <v>4000000</v>
      </c>
      <c r="T27" s="16">
        <v>0</v>
      </c>
      <c r="U27" s="20">
        <f t="shared" si="2"/>
        <v>0</v>
      </c>
      <c r="V27" s="16">
        <v>0</v>
      </c>
      <c r="W27" s="20">
        <f t="shared" si="0"/>
        <v>0</v>
      </c>
      <c r="X27" s="16">
        <v>0</v>
      </c>
      <c r="Y27" s="20">
        <f t="shared" si="1"/>
        <v>0</v>
      </c>
    </row>
    <row r="28" spans="2:25" ht="63.75" x14ac:dyDescent="0.25">
      <c r="B28" s="18" t="s">
        <v>65</v>
      </c>
      <c r="C28" s="28" t="s">
        <v>97</v>
      </c>
      <c r="D28" s="18" t="s">
        <v>58</v>
      </c>
      <c r="E28" s="18" t="s">
        <v>121</v>
      </c>
      <c r="F28" s="18" t="s">
        <v>57</v>
      </c>
      <c r="G28" s="18" t="s">
        <v>122</v>
      </c>
      <c r="H28" s="18">
        <v>10</v>
      </c>
      <c r="I28" s="18" t="s">
        <v>107</v>
      </c>
      <c r="J28" s="18" t="s">
        <v>108</v>
      </c>
      <c r="K28" s="18">
        <v>4</v>
      </c>
      <c r="L28" s="19">
        <v>0</v>
      </c>
      <c r="M28" s="19">
        <v>3127000</v>
      </c>
      <c r="N28" s="19">
        <v>0</v>
      </c>
      <c r="O28" s="16">
        <v>3127000</v>
      </c>
      <c r="P28" s="16">
        <v>0</v>
      </c>
      <c r="Q28" s="16">
        <v>0</v>
      </c>
      <c r="R28" s="16">
        <v>0</v>
      </c>
      <c r="S28" s="17">
        <v>3127000</v>
      </c>
      <c r="T28" s="16">
        <v>0</v>
      </c>
      <c r="U28" s="20">
        <f t="shared" si="2"/>
        <v>0</v>
      </c>
      <c r="V28" s="16">
        <v>0</v>
      </c>
      <c r="W28" s="20">
        <f t="shared" si="0"/>
        <v>0</v>
      </c>
      <c r="X28" s="16">
        <v>0</v>
      </c>
      <c r="Y28" s="20">
        <f t="shared" si="1"/>
        <v>0</v>
      </c>
    </row>
    <row r="29" spans="2:25" ht="51" x14ac:dyDescent="0.25">
      <c r="B29" s="18" t="s">
        <v>65</v>
      </c>
      <c r="C29" s="28" t="s">
        <v>97</v>
      </c>
      <c r="D29" s="18" t="s">
        <v>58</v>
      </c>
      <c r="E29" s="18" t="s">
        <v>69</v>
      </c>
      <c r="F29" s="18" t="s">
        <v>57</v>
      </c>
      <c r="G29" s="18" t="s">
        <v>123</v>
      </c>
      <c r="H29" s="18">
        <v>10</v>
      </c>
      <c r="I29" s="18" t="s">
        <v>91</v>
      </c>
      <c r="J29" s="18" t="s">
        <v>108</v>
      </c>
      <c r="K29" s="18">
        <v>4</v>
      </c>
      <c r="L29" s="19">
        <v>0</v>
      </c>
      <c r="M29" s="19">
        <v>250000</v>
      </c>
      <c r="N29" s="19">
        <v>0</v>
      </c>
      <c r="O29" s="16">
        <v>250000</v>
      </c>
      <c r="P29" s="16">
        <v>0</v>
      </c>
      <c r="Q29" s="16">
        <v>0</v>
      </c>
      <c r="R29" s="16">
        <v>0</v>
      </c>
      <c r="S29" s="17">
        <v>250000</v>
      </c>
      <c r="T29" s="16">
        <v>220787.27</v>
      </c>
      <c r="U29" s="20">
        <f t="shared" si="2"/>
        <v>0.88314907999999992</v>
      </c>
      <c r="V29" s="16">
        <v>26927.97</v>
      </c>
      <c r="W29" s="33">
        <f t="shared" si="0"/>
        <v>0.10771188000000001</v>
      </c>
      <c r="X29" s="16">
        <v>12819.8</v>
      </c>
      <c r="Y29" s="33">
        <f t="shared" si="1"/>
        <v>5.1279199999999997E-2</v>
      </c>
    </row>
    <row r="30" spans="2:25" ht="38.25" x14ac:dyDescent="0.25">
      <c r="B30" s="18" t="s">
        <v>65</v>
      </c>
      <c r="C30" s="28" t="s">
        <v>97</v>
      </c>
      <c r="D30" s="18" t="s">
        <v>58</v>
      </c>
      <c r="E30" s="18" t="s">
        <v>116</v>
      </c>
      <c r="F30" s="18" t="s">
        <v>57</v>
      </c>
      <c r="G30" s="18" t="s">
        <v>128</v>
      </c>
      <c r="H30" s="18">
        <v>10</v>
      </c>
      <c r="I30" s="18" t="s">
        <v>91</v>
      </c>
      <c r="J30" s="18" t="s">
        <v>92</v>
      </c>
      <c r="K30" s="18">
        <v>3</v>
      </c>
      <c r="L30" s="19">
        <v>144126150</v>
      </c>
      <c r="M30" s="19">
        <v>0</v>
      </c>
      <c r="N30" s="19">
        <v>0</v>
      </c>
      <c r="O30" s="16">
        <v>144126150</v>
      </c>
      <c r="P30" s="16">
        <v>0</v>
      </c>
      <c r="Q30" s="16">
        <v>0</v>
      </c>
      <c r="R30" s="16">
        <v>0</v>
      </c>
      <c r="S30" s="17">
        <v>144126150</v>
      </c>
      <c r="T30" s="16">
        <v>86323856.810000002</v>
      </c>
      <c r="U30" s="20">
        <f t="shared" si="2"/>
        <v>0.59894652573457352</v>
      </c>
      <c r="V30" s="16">
        <v>12637979.07</v>
      </c>
      <c r="W30" s="20">
        <f t="shared" si="0"/>
        <v>8.7686926140745455E-2</v>
      </c>
      <c r="X30" s="16">
        <v>12542903.65</v>
      </c>
      <c r="Y30" s="20">
        <f t="shared" si="1"/>
        <v>8.7027258065243543E-2</v>
      </c>
    </row>
    <row r="31" spans="2:25" ht="38.25" x14ac:dyDescent="0.25">
      <c r="B31" s="18" t="s">
        <v>65</v>
      </c>
      <c r="C31" s="28" t="s">
        <v>97</v>
      </c>
      <c r="D31" s="18" t="s">
        <v>58</v>
      </c>
      <c r="E31" s="18" t="s">
        <v>116</v>
      </c>
      <c r="F31" s="18" t="s">
        <v>57</v>
      </c>
      <c r="G31" s="18" t="s">
        <v>128</v>
      </c>
      <c r="H31" s="18">
        <v>10</v>
      </c>
      <c r="I31" s="18" t="s">
        <v>91</v>
      </c>
      <c r="J31" s="18" t="s">
        <v>92</v>
      </c>
      <c r="K31" s="18">
        <v>4</v>
      </c>
      <c r="L31" s="19">
        <v>120000</v>
      </c>
      <c r="M31" s="19">
        <v>0</v>
      </c>
      <c r="N31" s="19">
        <v>0</v>
      </c>
      <c r="O31" s="16">
        <v>120000</v>
      </c>
      <c r="P31" s="16">
        <v>0</v>
      </c>
      <c r="Q31" s="16">
        <v>0</v>
      </c>
      <c r="R31" s="16">
        <v>0</v>
      </c>
      <c r="S31" s="17">
        <v>120000</v>
      </c>
      <c r="T31" s="16">
        <v>0</v>
      </c>
      <c r="U31" s="20">
        <f t="shared" si="2"/>
        <v>0</v>
      </c>
      <c r="V31" s="16">
        <v>0</v>
      </c>
      <c r="W31" s="33">
        <f t="shared" si="0"/>
        <v>0</v>
      </c>
      <c r="X31" s="16">
        <v>0</v>
      </c>
      <c r="Y31" s="33">
        <f t="shared" si="1"/>
        <v>0</v>
      </c>
    </row>
    <row r="32" spans="2:25" ht="38.25" x14ac:dyDescent="0.25">
      <c r="B32" s="18" t="s">
        <v>65</v>
      </c>
      <c r="C32" s="28" t="s">
        <v>97</v>
      </c>
      <c r="D32" s="18" t="s">
        <v>58</v>
      </c>
      <c r="E32" s="18" t="s">
        <v>116</v>
      </c>
      <c r="F32" s="18" t="s">
        <v>57</v>
      </c>
      <c r="G32" s="18" t="s">
        <v>128</v>
      </c>
      <c r="H32" s="18">
        <v>10</v>
      </c>
      <c r="I32" s="18" t="s">
        <v>107</v>
      </c>
      <c r="J32" s="18" t="s">
        <v>108</v>
      </c>
      <c r="K32" s="18">
        <v>3</v>
      </c>
      <c r="L32" s="19">
        <v>1675603</v>
      </c>
      <c r="M32" s="19">
        <v>0</v>
      </c>
      <c r="N32" s="19">
        <v>0</v>
      </c>
      <c r="O32" s="16">
        <v>1675603</v>
      </c>
      <c r="P32" s="16">
        <v>0</v>
      </c>
      <c r="Q32" s="16">
        <v>0</v>
      </c>
      <c r="R32" s="16">
        <v>0</v>
      </c>
      <c r="S32" s="17">
        <v>1675603</v>
      </c>
      <c r="T32" s="16">
        <v>0</v>
      </c>
      <c r="U32" s="20">
        <f t="shared" si="2"/>
        <v>0</v>
      </c>
      <c r="V32" s="16">
        <v>0</v>
      </c>
      <c r="W32" s="20">
        <f t="shared" si="0"/>
        <v>0</v>
      </c>
      <c r="X32" s="16">
        <v>0</v>
      </c>
      <c r="Y32" s="20">
        <f t="shared" si="1"/>
        <v>0</v>
      </c>
    </row>
    <row r="33" spans="2:25" ht="38.25" x14ac:dyDescent="0.25">
      <c r="B33" s="13" t="s">
        <v>65</v>
      </c>
      <c r="C33" s="22" t="s">
        <v>97</v>
      </c>
      <c r="D33" s="13" t="s">
        <v>58</v>
      </c>
      <c r="E33" s="13" t="s">
        <v>116</v>
      </c>
      <c r="F33" s="13" t="s">
        <v>57</v>
      </c>
      <c r="G33" s="13" t="s">
        <v>128</v>
      </c>
      <c r="H33" s="13">
        <v>10</v>
      </c>
      <c r="I33" s="13" t="s">
        <v>107</v>
      </c>
      <c r="J33" s="18" t="s">
        <v>108</v>
      </c>
      <c r="K33" s="13">
        <v>4</v>
      </c>
      <c r="L33" s="19">
        <v>5423258</v>
      </c>
      <c r="M33" s="19">
        <v>0</v>
      </c>
      <c r="N33" s="19">
        <v>0</v>
      </c>
      <c r="O33" s="16">
        <v>5423258</v>
      </c>
      <c r="P33" s="16">
        <v>0</v>
      </c>
      <c r="Q33" s="16">
        <v>0</v>
      </c>
      <c r="R33" s="16">
        <v>0</v>
      </c>
      <c r="S33" s="17">
        <v>5423258</v>
      </c>
      <c r="T33" s="16">
        <v>979262.27</v>
      </c>
      <c r="U33" s="20">
        <f t="shared" si="2"/>
        <v>0.18056715538888249</v>
      </c>
      <c r="V33" s="16">
        <v>29399.02</v>
      </c>
      <c r="W33" s="20">
        <f t="shared" si="0"/>
        <v>5.4209148817924574E-3</v>
      </c>
      <c r="X33" s="16">
        <v>29399.02</v>
      </c>
      <c r="Y33" s="20">
        <f t="shared" si="1"/>
        <v>5.4209148817924574E-3</v>
      </c>
    </row>
    <row r="34" spans="2:25" ht="63.75" x14ac:dyDescent="0.25">
      <c r="B34" s="18" t="s">
        <v>65</v>
      </c>
      <c r="C34" s="28" t="s">
        <v>97</v>
      </c>
      <c r="D34" s="18" t="s">
        <v>117</v>
      </c>
      <c r="E34" s="18" t="s">
        <v>118</v>
      </c>
      <c r="F34" s="18" t="s">
        <v>57</v>
      </c>
      <c r="G34" s="18" t="s">
        <v>129</v>
      </c>
      <c r="H34" s="18">
        <v>10</v>
      </c>
      <c r="I34" s="18" t="s">
        <v>107</v>
      </c>
      <c r="J34" s="18" t="s">
        <v>108</v>
      </c>
      <c r="K34" s="18">
        <v>4</v>
      </c>
      <c r="L34" s="19">
        <v>34018139</v>
      </c>
      <c r="M34" s="19">
        <v>0</v>
      </c>
      <c r="N34" s="19">
        <v>0</v>
      </c>
      <c r="O34" s="16">
        <v>34018139</v>
      </c>
      <c r="P34" s="16">
        <v>0</v>
      </c>
      <c r="Q34" s="16">
        <v>0</v>
      </c>
      <c r="R34" s="16">
        <v>0</v>
      </c>
      <c r="S34" s="17">
        <v>34018139</v>
      </c>
      <c r="T34" s="16">
        <v>4169032.8</v>
      </c>
      <c r="U34" s="20">
        <f t="shared" si="2"/>
        <v>0.12255322961670537</v>
      </c>
      <c r="V34" s="16">
        <v>288355.86</v>
      </c>
      <c r="W34" s="20">
        <f t="shared" si="0"/>
        <v>8.4765324758065089E-3</v>
      </c>
      <c r="X34" s="16">
        <v>288355.86</v>
      </c>
      <c r="Y34" s="31">
        <f t="shared" si="1"/>
        <v>8.4765324758065089E-3</v>
      </c>
    </row>
    <row r="35" spans="2:25" ht="63.75" x14ac:dyDescent="0.25">
      <c r="B35" s="18" t="s">
        <v>65</v>
      </c>
      <c r="C35" s="28" t="s">
        <v>97</v>
      </c>
      <c r="D35" s="18" t="s">
        <v>117</v>
      </c>
      <c r="E35" s="18" t="s">
        <v>118</v>
      </c>
      <c r="F35" s="18" t="s">
        <v>57</v>
      </c>
      <c r="G35" s="18" t="s">
        <v>129</v>
      </c>
      <c r="H35" s="18">
        <v>10</v>
      </c>
      <c r="I35" s="18" t="s">
        <v>91</v>
      </c>
      <c r="J35" s="18" t="s">
        <v>92</v>
      </c>
      <c r="K35" s="18">
        <v>3</v>
      </c>
      <c r="L35" s="19">
        <v>51998536</v>
      </c>
      <c r="M35" s="19">
        <v>0</v>
      </c>
      <c r="N35" s="19">
        <v>0</v>
      </c>
      <c r="O35" s="16">
        <v>51998536</v>
      </c>
      <c r="P35" s="16"/>
      <c r="Q35" s="16"/>
      <c r="R35" s="16"/>
      <c r="S35" s="17">
        <v>51998536</v>
      </c>
      <c r="T35" s="16">
        <v>31686259.609999999</v>
      </c>
      <c r="U35" s="20">
        <f t="shared" si="2"/>
        <v>0.60936830240759088</v>
      </c>
      <c r="V35" s="16">
        <v>2804625.13</v>
      </c>
      <c r="W35" s="20">
        <f t="shared" si="0"/>
        <v>5.3936617177068213E-2</v>
      </c>
      <c r="X35" s="16">
        <v>2718039.81</v>
      </c>
      <c r="Y35" s="20">
        <f t="shared" si="1"/>
        <v>5.2271467989021846E-2</v>
      </c>
    </row>
    <row r="36" spans="2:25" ht="63.75" x14ac:dyDescent="0.25">
      <c r="B36" s="18" t="s">
        <v>65</v>
      </c>
      <c r="C36" s="28" t="s">
        <v>97</v>
      </c>
      <c r="D36" s="18" t="s">
        <v>117</v>
      </c>
      <c r="E36" s="18" t="s">
        <v>118</v>
      </c>
      <c r="F36" s="18" t="s">
        <v>57</v>
      </c>
      <c r="G36" s="18" t="s">
        <v>129</v>
      </c>
      <c r="H36" s="18">
        <v>10</v>
      </c>
      <c r="I36" s="18" t="s">
        <v>91</v>
      </c>
      <c r="J36" s="18" t="s">
        <v>92</v>
      </c>
      <c r="K36" s="18">
        <v>4</v>
      </c>
      <c r="L36" s="19">
        <v>3850000</v>
      </c>
      <c r="M36" s="19">
        <v>0</v>
      </c>
      <c r="N36" s="19">
        <v>0</v>
      </c>
      <c r="O36" s="16">
        <v>3850000</v>
      </c>
      <c r="P36" s="16">
        <v>0</v>
      </c>
      <c r="Q36" s="16">
        <v>0</v>
      </c>
      <c r="R36" s="16">
        <v>0</v>
      </c>
      <c r="S36" s="17">
        <v>3850000</v>
      </c>
      <c r="T36" s="16">
        <v>0</v>
      </c>
      <c r="U36" s="20">
        <f t="shared" si="2"/>
        <v>0</v>
      </c>
      <c r="V36" s="16">
        <v>0</v>
      </c>
      <c r="W36" s="20">
        <f t="shared" si="0"/>
        <v>0</v>
      </c>
      <c r="X36" s="16">
        <v>0</v>
      </c>
      <c r="Y36" s="20">
        <f t="shared" si="1"/>
        <v>0</v>
      </c>
    </row>
    <row r="37" spans="2:25" ht="63.75" x14ac:dyDescent="0.25">
      <c r="B37" s="18" t="s">
        <v>65</v>
      </c>
      <c r="C37" s="28" t="s">
        <v>97</v>
      </c>
      <c r="D37" s="18" t="s">
        <v>72</v>
      </c>
      <c r="E37" s="18" t="s">
        <v>73</v>
      </c>
      <c r="F37" s="18" t="s">
        <v>57</v>
      </c>
      <c r="G37" s="18" t="s">
        <v>127</v>
      </c>
      <c r="H37" s="18">
        <v>10</v>
      </c>
      <c r="I37" s="18" t="s">
        <v>91</v>
      </c>
      <c r="J37" s="18" t="s">
        <v>92</v>
      </c>
      <c r="K37" s="18">
        <v>3</v>
      </c>
      <c r="L37" s="19">
        <v>4139735</v>
      </c>
      <c r="M37" s="19">
        <v>0</v>
      </c>
      <c r="N37" s="19">
        <v>0</v>
      </c>
      <c r="O37" s="16">
        <v>4139735</v>
      </c>
      <c r="P37" s="16">
        <v>0</v>
      </c>
      <c r="Q37" s="16">
        <v>0</v>
      </c>
      <c r="R37" s="16">
        <v>0</v>
      </c>
      <c r="S37" s="17">
        <v>4139735</v>
      </c>
      <c r="T37" s="16">
        <v>1045007.95</v>
      </c>
      <c r="U37" s="20">
        <f t="shared" si="2"/>
        <v>0.25243353741241892</v>
      </c>
      <c r="V37" s="16">
        <v>501850.15</v>
      </c>
      <c r="W37" s="20">
        <f t="shared" si="0"/>
        <v>0.12122760273302519</v>
      </c>
      <c r="X37" s="16">
        <v>464644.15</v>
      </c>
      <c r="Y37" s="20">
        <f t="shared" si="1"/>
        <v>0.11224007092241411</v>
      </c>
    </row>
    <row r="38" spans="2:25" ht="38.25" x14ac:dyDescent="0.25">
      <c r="B38" s="18" t="s">
        <v>65</v>
      </c>
      <c r="C38" s="28" t="s">
        <v>97</v>
      </c>
      <c r="D38" s="18" t="s">
        <v>58</v>
      </c>
      <c r="E38" s="18" t="s">
        <v>119</v>
      </c>
      <c r="F38" s="18" t="s">
        <v>57</v>
      </c>
      <c r="G38" s="18" t="s">
        <v>120</v>
      </c>
      <c r="H38" s="18">
        <v>10</v>
      </c>
      <c r="I38" s="18" t="s">
        <v>91</v>
      </c>
      <c r="J38" s="18" t="s">
        <v>92</v>
      </c>
      <c r="K38" s="18">
        <v>4</v>
      </c>
      <c r="L38" s="19">
        <v>1000000</v>
      </c>
      <c r="M38" s="19">
        <v>0</v>
      </c>
      <c r="N38" s="19">
        <v>0</v>
      </c>
      <c r="O38" s="16">
        <v>1000000</v>
      </c>
      <c r="P38" s="16">
        <v>0</v>
      </c>
      <c r="Q38" s="16">
        <v>0</v>
      </c>
      <c r="R38" s="16">
        <v>0</v>
      </c>
      <c r="S38" s="17">
        <v>1000000</v>
      </c>
      <c r="T38" s="16">
        <v>0</v>
      </c>
      <c r="U38" s="20">
        <f t="shared" si="2"/>
        <v>0</v>
      </c>
      <c r="V38" s="16">
        <v>0</v>
      </c>
      <c r="W38" s="20">
        <f t="shared" si="0"/>
        <v>0</v>
      </c>
      <c r="X38" s="16">
        <v>0</v>
      </c>
      <c r="Y38" s="20">
        <f t="shared" si="1"/>
        <v>0</v>
      </c>
    </row>
    <row r="39" spans="2:25" ht="63.75" x14ac:dyDescent="0.25">
      <c r="B39" s="18" t="s">
        <v>74</v>
      </c>
      <c r="C39" s="28" t="s">
        <v>102</v>
      </c>
      <c r="D39" s="18" t="s">
        <v>72</v>
      </c>
      <c r="E39" s="18" t="s">
        <v>75</v>
      </c>
      <c r="F39" s="18" t="s">
        <v>57</v>
      </c>
      <c r="G39" s="18" t="s">
        <v>76</v>
      </c>
      <c r="H39" s="18">
        <v>10</v>
      </c>
      <c r="I39" s="18" t="s">
        <v>96</v>
      </c>
      <c r="J39" s="18" t="s">
        <v>88</v>
      </c>
      <c r="K39" s="18">
        <v>3</v>
      </c>
      <c r="L39" s="19">
        <v>966000</v>
      </c>
      <c r="M39" s="19">
        <v>0</v>
      </c>
      <c r="N39" s="19">
        <v>0</v>
      </c>
      <c r="O39" s="16">
        <v>966000</v>
      </c>
      <c r="P39" s="16">
        <v>0</v>
      </c>
      <c r="Q39" s="16">
        <v>0</v>
      </c>
      <c r="R39" s="16">
        <v>0</v>
      </c>
      <c r="S39" s="17">
        <v>966000</v>
      </c>
      <c r="T39" s="16">
        <v>207142.17</v>
      </c>
      <c r="U39" s="20">
        <f t="shared" si="2"/>
        <v>0.21443288819875778</v>
      </c>
      <c r="V39" s="16">
        <v>31006.77</v>
      </c>
      <c r="W39" s="20">
        <f t="shared" si="0"/>
        <v>3.2098105590062112E-2</v>
      </c>
      <c r="X39" s="16">
        <v>24623.73</v>
      </c>
      <c r="Y39" s="20">
        <f t="shared" si="1"/>
        <v>2.5490403726708074E-2</v>
      </c>
    </row>
    <row r="40" spans="2:25" ht="38.25" x14ac:dyDescent="0.25">
      <c r="B40" s="18" t="s">
        <v>77</v>
      </c>
      <c r="C40" s="28" t="s">
        <v>103</v>
      </c>
      <c r="D40" s="18" t="s">
        <v>58</v>
      </c>
      <c r="E40" s="18" t="s">
        <v>78</v>
      </c>
      <c r="F40" s="18" t="s">
        <v>57</v>
      </c>
      <c r="G40" s="18" t="s">
        <v>79</v>
      </c>
      <c r="H40" s="18">
        <v>10</v>
      </c>
      <c r="I40" s="18" t="s">
        <v>107</v>
      </c>
      <c r="J40" s="18" t="s">
        <v>108</v>
      </c>
      <c r="K40" s="18">
        <v>3</v>
      </c>
      <c r="L40" s="19">
        <v>681000</v>
      </c>
      <c r="M40" s="19">
        <v>0</v>
      </c>
      <c r="N40" s="19">
        <v>0</v>
      </c>
      <c r="O40" s="16">
        <v>681000</v>
      </c>
      <c r="P40" s="19">
        <v>0</v>
      </c>
      <c r="Q40" s="19">
        <v>0</v>
      </c>
      <c r="R40" s="19">
        <v>0</v>
      </c>
      <c r="S40" s="17">
        <v>681000</v>
      </c>
      <c r="T40" s="16">
        <v>0</v>
      </c>
      <c r="U40" s="20">
        <f t="shared" si="2"/>
        <v>0</v>
      </c>
      <c r="V40" s="16">
        <v>0</v>
      </c>
      <c r="W40" s="20">
        <f t="shared" si="0"/>
        <v>0</v>
      </c>
      <c r="X40" s="16">
        <v>0</v>
      </c>
      <c r="Y40" s="20">
        <f t="shared" si="1"/>
        <v>0</v>
      </c>
    </row>
    <row r="41" spans="2:25" ht="38.25" x14ac:dyDescent="0.25">
      <c r="B41" s="18" t="s">
        <v>77</v>
      </c>
      <c r="C41" s="28" t="s">
        <v>103</v>
      </c>
      <c r="D41" s="18" t="s">
        <v>58</v>
      </c>
      <c r="E41" s="18" t="s">
        <v>78</v>
      </c>
      <c r="F41" s="18" t="s">
        <v>57</v>
      </c>
      <c r="G41" s="18" t="s">
        <v>79</v>
      </c>
      <c r="H41" s="18">
        <v>10</v>
      </c>
      <c r="I41" s="18" t="s">
        <v>91</v>
      </c>
      <c r="J41" s="18" t="s">
        <v>92</v>
      </c>
      <c r="K41" s="18">
        <v>3</v>
      </c>
      <c r="L41" s="19">
        <v>16349000</v>
      </c>
      <c r="M41" s="19">
        <v>0</v>
      </c>
      <c r="N41" s="19">
        <v>0</v>
      </c>
      <c r="O41" s="16">
        <v>16349000</v>
      </c>
      <c r="P41" s="19">
        <v>0</v>
      </c>
      <c r="Q41" s="19">
        <v>0</v>
      </c>
      <c r="R41" s="19">
        <v>0</v>
      </c>
      <c r="S41" s="17">
        <v>16349000</v>
      </c>
      <c r="T41" s="16">
        <v>14348041.460000001</v>
      </c>
      <c r="U41" s="20">
        <f t="shared" si="2"/>
        <v>0.87760972903541501</v>
      </c>
      <c r="V41" s="16">
        <v>2354877.06</v>
      </c>
      <c r="W41" s="20">
        <f t="shared" si="0"/>
        <v>0.14403798764450426</v>
      </c>
      <c r="X41" s="16">
        <v>2354877.06</v>
      </c>
      <c r="Y41" s="20">
        <f t="shared" si="1"/>
        <v>0.14403798764450426</v>
      </c>
    </row>
    <row r="42" spans="2:25" ht="38.25" x14ac:dyDescent="0.25">
      <c r="B42" s="18" t="s">
        <v>80</v>
      </c>
      <c r="C42" s="28" t="s">
        <v>104</v>
      </c>
      <c r="D42" s="18" t="s">
        <v>81</v>
      </c>
      <c r="E42" s="18" t="s">
        <v>82</v>
      </c>
      <c r="F42" s="18" t="s">
        <v>57</v>
      </c>
      <c r="G42" s="18" t="s">
        <v>83</v>
      </c>
      <c r="H42" s="18">
        <v>10</v>
      </c>
      <c r="I42" s="18" t="s">
        <v>107</v>
      </c>
      <c r="J42" s="18" t="s">
        <v>108</v>
      </c>
      <c r="K42" s="18" t="s">
        <v>85</v>
      </c>
      <c r="L42" s="19">
        <v>1293000</v>
      </c>
      <c r="M42" s="19">
        <v>0</v>
      </c>
      <c r="N42" s="19">
        <v>0</v>
      </c>
      <c r="O42" s="16">
        <v>1293000</v>
      </c>
      <c r="P42" s="19">
        <v>0</v>
      </c>
      <c r="Q42" s="19">
        <v>0</v>
      </c>
      <c r="R42" s="19">
        <v>0</v>
      </c>
      <c r="S42" s="17">
        <v>1293000</v>
      </c>
      <c r="T42" s="16">
        <v>0</v>
      </c>
      <c r="U42" s="20">
        <f t="shared" si="2"/>
        <v>0</v>
      </c>
      <c r="V42" s="16">
        <v>0</v>
      </c>
      <c r="W42" s="20">
        <f t="shared" si="0"/>
        <v>0</v>
      </c>
      <c r="X42" s="16">
        <v>0</v>
      </c>
      <c r="Y42" s="20">
        <f t="shared" si="1"/>
        <v>0</v>
      </c>
    </row>
    <row r="43" spans="2:25" ht="38.25" x14ac:dyDescent="0.25">
      <c r="B43" s="18" t="s">
        <v>80</v>
      </c>
      <c r="C43" s="28" t="s">
        <v>104</v>
      </c>
      <c r="D43" s="18" t="s">
        <v>81</v>
      </c>
      <c r="E43" s="18" t="s">
        <v>82</v>
      </c>
      <c r="F43" s="18" t="s">
        <v>57</v>
      </c>
      <c r="G43" s="18" t="s">
        <v>83</v>
      </c>
      <c r="H43" s="18">
        <v>10</v>
      </c>
      <c r="I43" s="18" t="s">
        <v>91</v>
      </c>
      <c r="J43" s="18" t="s">
        <v>92</v>
      </c>
      <c r="K43" s="18">
        <v>3</v>
      </c>
      <c r="L43" s="19">
        <v>3648952</v>
      </c>
      <c r="M43" s="19">
        <v>0</v>
      </c>
      <c r="N43" s="19">
        <v>0</v>
      </c>
      <c r="O43" s="16">
        <v>3648952</v>
      </c>
      <c r="P43" s="19">
        <v>0</v>
      </c>
      <c r="Q43" s="19">
        <v>0</v>
      </c>
      <c r="R43" s="19">
        <v>0</v>
      </c>
      <c r="S43" s="17">
        <v>3648952</v>
      </c>
      <c r="T43" s="16">
        <v>3324106.1</v>
      </c>
      <c r="U43" s="20">
        <f t="shared" si="2"/>
        <v>0.91097556229843535</v>
      </c>
      <c r="V43" s="16">
        <v>11154.1</v>
      </c>
      <c r="W43" s="20">
        <f t="shared" si="0"/>
        <v>3.0567954853886817E-3</v>
      </c>
      <c r="X43" s="16">
        <v>11154.1</v>
      </c>
      <c r="Y43" s="20">
        <f t="shared" si="1"/>
        <v>3.0567954853886817E-3</v>
      </c>
    </row>
    <row r="44" spans="2:25" ht="39" thickBot="1" x14ac:dyDescent="0.3">
      <c r="B44" s="18" t="s">
        <v>80</v>
      </c>
      <c r="C44" s="28" t="s">
        <v>104</v>
      </c>
      <c r="D44" s="18" t="s">
        <v>81</v>
      </c>
      <c r="E44" s="18" t="s">
        <v>82</v>
      </c>
      <c r="F44" s="18" t="s">
        <v>57</v>
      </c>
      <c r="G44" s="18" t="s">
        <v>83</v>
      </c>
      <c r="H44" s="18">
        <v>10</v>
      </c>
      <c r="I44" s="18" t="s">
        <v>91</v>
      </c>
      <c r="J44" s="18" t="s">
        <v>92</v>
      </c>
      <c r="K44" s="18" t="s">
        <v>85</v>
      </c>
      <c r="L44" s="19">
        <v>3682048</v>
      </c>
      <c r="M44" s="19">
        <v>0</v>
      </c>
      <c r="N44" s="19">
        <v>0</v>
      </c>
      <c r="O44" s="16">
        <v>3682048</v>
      </c>
      <c r="P44" s="19">
        <v>0</v>
      </c>
      <c r="Q44" s="19">
        <v>0</v>
      </c>
      <c r="R44" s="19">
        <v>0</v>
      </c>
      <c r="S44" s="17">
        <v>3682048</v>
      </c>
      <c r="T44" s="16">
        <v>0</v>
      </c>
      <c r="U44" s="33">
        <f t="shared" si="2"/>
        <v>0</v>
      </c>
      <c r="V44" s="16">
        <v>0</v>
      </c>
      <c r="W44" s="20">
        <f t="shared" si="0"/>
        <v>0</v>
      </c>
      <c r="X44" s="16">
        <v>0</v>
      </c>
      <c r="Y44" s="20">
        <f t="shared" si="1"/>
        <v>0</v>
      </c>
    </row>
    <row r="45" spans="2:25" ht="13.5" thickTop="1" x14ac:dyDescent="0.25">
      <c r="B45" s="14" t="s">
        <v>41</v>
      </c>
      <c r="C45" s="15"/>
      <c r="D45" s="14"/>
      <c r="E45" s="26"/>
      <c r="F45" s="14"/>
      <c r="G45" s="14"/>
      <c r="H45" s="14"/>
      <c r="I45" s="14"/>
      <c r="J45" s="14"/>
      <c r="K45" s="14"/>
      <c r="L45" s="27">
        <f t="shared" ref="L45:T45" si="3">SUM(L5:L44)</f>
        <v>2403460000</v>
      </c>
      <c r="M45" s="27">
        <f t="shared" si="3"/>
        <v>28377000</v>
      </c>
      <c r="N45" s="27">
        <f t="shared" si="3"/>
        <v>28377000</v>
      </c>
      <c r="O45" s="27">
        <f t="shared" si="3"/>
        <v>2403460000</v>
      </c>
      <c r="P45" s="27">
        <f t="shared" si="3"/>
        <v>0</v>
      </c>
      <c r="Q45" s="27">
        <f t="shared" si="3"/>
        <v>0</v>
      </c>
      <c r="R45" s="27">
        <f t="shared" si="3"/>
        <v>-320742.90999999602</v>
      </c>
      <c r="S45" s="27">
        <f t="shared" si="3"/>
        <v>2403139257.0900002</v>
      </c>
      <c r="T45" s="27">
        <f t="shared" si="3"/>
        <v>487560983.86000001</v>
      </c>
      <c r="U45" s="32">
        <f t="shared" si="2"/>
        <v>0.20288503149434436</v>
      </c>
      <c r="V45" s="27">
        <f>SUM(V5:V44)</f>
        <v>348900035.14000005</v>
      </c>
      <c r="W45" s="32">
        <f t="shared" si="0"/>
        <v>0.14518510906541832</v>
      </c>
      <c r="X45" s="27">
        <f>SUM(X5:X44)</f>
        <v>348376801.26999998</v>
      </c>
      <c r="Y45" s="32">
        <f t="shared" si="1"/>
        <v>0.14496737974804466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MAR/2024
&amp;CRESOLUÇÃO CNJ Nº 102 - ANEXO II - DOTAÇÃO E EXECUÇÃO ORÇAMENTÁRIA</oddHeader>
    <oddFooter>&amp;CPágina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6"/>
  <sheetViews>
    <sheetView showGridLines="0" tabSelected="1" topLeftCell="C1" zoomScale="80" zoomScaleNormal="80" workbookViewId="0">
      <selection activeCell="G16" sqref="G16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6.85546875" style="2" bestFit="1" customWidth="1"/>
    <col min="21" max="21" width="8" style="3" customWidth="1"/>
    <col min="22" max="22" width="17.140625" style="2" bestFit="1" customWidth="1"/>
    <col min="23" max="23" width="7.42578125" style="3" bestFit="1" customWidth="1"/>
    <col min="24" max="24" width="17.1406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49" t="s">
        <v>0</v>
      </c>
      <c r="C2" s="51"/>
      <c r="D2" s="51"/>
      <c r="E2" s="51"/>
      <c r="F2" s="51"/>
      <c r="G2" s="51"/>
      <c r="H2" s="51"/>
      <c r="I2" s="51"/>
      <c r="J2" s="51"/>
      <c r="K2" s="59"/>
      <c r="L2" s="47" t="s">
        <v>1</v>
      </c>
      <c r="M2" s="60" t="s">
        <v>2</v>
      </c>
      <c r="N2" s="61"/>
      <c r="O2" s="47" t="s">
        <v>3</v>
      </c>
      <c r="P2" s="47" t="s">
        <v>4</v>
      </c>
      <c r="Q2" s="49" t="s">
        <v>5</v>
      </c>
      <c r="R2" s="59"/>
      <c r="S2" s="47" t="s">
        <v>6</v>
      </c>
      <c r="T2" s="49" t="s">
        <v>7</v>
      </c>
      <c r="U2" s="50"/>
      <c r="V2" s="51"/>
      <c r="W2" s="50"/>
      <c r="X2" s="51"/>
      <c r="Y2" s="52"/>
    </row>
    <row r="3" spans="2:25" x14ac:dyDescent="0.25">
      <c r="B3" s="53" t="s">
        <v>8</v>
      </c>
      <c r="C3" s="54"/>
      <c r="D3" s="55" t="s">
        <v>9</v>
      </c>
      <c r="E3" s="55" t="s">
        <v>10</v>
      </c>
      <c r="F3" s="57" t="s">
        <v>11</v>
      </c>
      <c r="G3" s="58"/>
      <c r="H3" s="55" t="s">
        <v>12</v>
      </c>
      <c r="I3" s="53" t="s">
        <v>13</v>
      </c>
      <c r="J3" s="54"/>
      <c r="K3" s="55" t="s">
        <v>14</v>
      </c>
      <c r="L3" s="48"/>
      <c r="M3" s="44" t="s">
        <v>15</v>
      </c>
      <c r="N3" s="44" t="s">
        <v>16</v>
      </c>
      <c r="O3" s="48"/>
      <c r="P3" s="48"/>
      <c r="Q3" s="4" t="s">
        <v>17</v>
      </c>
      <c r="R3" s="4" t="s">
        <v>18</v>
      </c>
      <c r="S3" s="48"/>
      <c r="T3" s="45" t="s">
        <v>19</v>
      </c>
      <c r="U3" s="5" t="s">
        <v>20</v>
      </c>
      <c r="V3" s="45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46" t="s">
        <v>23</v>
      </c>
      <c r="C4" s="46" t="s">
        <v>24</v>
      </c>
      <c r="D4" s="56"/>
      <c r="E4" s="56"/>
      <c r="F4" s="46" t="s">
        <v>25</v>
      </c>
      <c r="G4" s="46" t="s">
        <v>26</v>
      </c>
      <c r="H4" s="56"/>
      <c r="I4" s="46" t="s">
        <v>23</v>
      </c>
      <c r="J4" s="46" t="s">
        <v>24</v>
      </c>
      <c r="K4" s="56"/>
      <c r="L4" s="46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46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24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10803304.52</v>
      </c>
      <c r="U5" s="30">
        <f>IFERROR(T5/$S5,"")</f>
        <v>0.26290562465168055</v>
      </c>
      <c r="V5" s="25">
        <v>8032310.2000000002</v>
      </c>
      <c r="W5" s="30">
        <f>IFERROR(V5/$S5,"")</f>
        <v>0.19547162876114735</v>
      </c>
      <c r="X5" s="25">
        <v>8032310.2000000002</v>
      </c>
      <c r="Y5" s="12">
        <f>IFERROR(X5/$S5,"")</f>
        <v>0.19547162876114735</v>
      </c>
    </row>
    <row r="6" spans="2:25" ht="63.75" x14ac:dyDescent="0.25">
      <c r="B6" s="21" t="s">
        <v>42</v>
      </c>
      <c r="C6" s="28" t="s">
        <v>100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88</v>
      </c>
      <c r="K6" s="21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52932734.079999998</v>
      </c>
      <c r="U6" s="20">
        <f t="shared" ref="U6:U45" si="0">IFERROR(T6/$S6,"")</f>
        <v>0.29432653263236785</v>
      </c>
      <c r="V6" s="16">
        <v>52932734.079999998</v>
      </c>
      <c r="W6" s="20">
        <f t="shared" ref="W6:W46" si="1">IFERROR(V6/$S6,"")</f>
        <v>0.29432653263236785</v>
      </c>
      <c r="X6" s="16">
        <v>52932734.079999998</v>
      </c>
      <c r="Y6" s="20">
        <f t="shared" ref="Y6:Y46" si="2">IFERROR(X6/$S6,"")</f>
        <v>0.29432653263236785</v>
      </c>
    </row>
    <row r="7" spans="2:25" ht="76.5" x14ac:dyDescent="0.25">
      <c r="B7" s="21" t="s">
        <v>42</v>
      </c>
      <c r="C7" s="28" t="s">
        <v>100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88</v>
      </c>
      <c r="K7" s="21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1325947.46</v>
      </c>
      <c r="U7" s="20">
        <f t="shared" si="0"/>
        <v>0.34893354210526317</v>
      </c>
      <c r="V7" s="16">
        <v>1325947.46</v>
      </c>
      <c r="W7" s="20">
        <f t="shared" si="1"/>
        <v>0.34893354210526317</v>
      </c>
      <c r="X7" s="16">
        <v>1325947.46</v>
      </c>
      <c r="Y7" s="20">
        <f t="shared" si="2"/>
        <v>0.34893354210526317</v>
      </c>
    </row>
    <row r="8" spans="2:25" ht="51" x14ac:dyDescent="0.25">
      <c r="B8" s="21" t="s">
        <v>42</v>
      </c>
      <c r="C8" s="28" t="s">
        <v>100</v>
      </c>
      <c r="D8" s="21" t="s">
        <v>53</v>
      </c>
      <c r="E8" s="21" t="s">
        <v>54</v>
      </c>
      <c r="F8" s="21" t="s">
        <v>55</v>
      </c>
      <c r="G8" s="21" t="s">
        <v>56</v>
      </c>
      <c r="H8" s="21">
        <v>10</v>
      </c>
      <c r="I8" s="21">
        <v>1500</v>
      </c>
      <c r="J8" s="21" t="s">
        <v>88</v>
      </c>
      <c r="K8" s="21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85213044.790000007</v>
      </c>
      <c r="U8" s="20">
        <f t="shared" si="0"/>
        <v>0.2979654202872199</v>
      </c>
      <c r="V8" s="16">
        <v>85213044.790000007</v>
      </c>
      <c r="W8" s="20">
        <f t="shared" si="1"/>
        <v>0.2979654202872199</v>
      </c>
      <c r="X8" s="16">
        <v>85213044.790000007</v>
      </c>
      <c r="Y8" s="20">
        <f t="shared" si="2"/>
        <v>0.2979654202872199</v>
      </c>
    </row>
    <row r="9" spans="2:25" ht="51" x14ac:dyDescent="0.25">
      <c r="B9" s="21" t="s">
        <v>42</v>
      </c>
      <c r="C9" s="28" t="s">
        <v>100</v>
      </c>
      <c r="D9" s="21" t="s">
        <v>53</v>
      </c>
      <c r="E9" s="21" t="s">
        <v>54</v>
      </c>
      <c r="F9" s="21" t="s">
        <v>55</v>
      </c>
      <c r="G9" s="21" t="s">
        <v>56</v>
      </c>
      <c r="H9" s="21">
        <v>10</v>
      </c>
      <c r="I9" s="21" t="s">
        <v>126</v>
      </c>
      <c r="J9" s="21" t="s">
        <v>88</v>
      </c>
      <c r="K9" s="21">
        <v>3</v>
      </c>
      <c r="L9" s="16">
        <v>0</v>
      </c>
      <c r="M9" s="16">
        <v>42023860</v>
      </c>
      <c r="N9" s="16">
        <v>0</v>
      </c>
      <c r="O9" s="16">
        <v>42023860</v>
      </c>
      <c r="P9" s="16">
        <v>0</v>
      </c>
      <c r="Q9" s="16">
        <v>0</v>
      </c>
      <c r="R9" s="16">
        <v>0</v>
      </c>
      <c r="S9" s="17">
        <v>42023860</v>
      </c>
      <c r="T9" s="16">
        <v>0</v>
      </c>
      <c r="U9" s="20">
        <f t="shared" si="0"/>
        <v>0</v>
      </c>
      <c r="V9" s="16">
        <v>0</v>
      </c>
      <c r="W9" s="20">
        <f t="shared" si="1"/>
        <v>0</v>
      </c>
      <c r="X9" s="16">
        <v>0</v>
      </c>
      <c r="Y9" s="20">
        <f t="shared" si="2"/>
        <v>0</v>
      </c>
    </row>
    <row r="10" spans="2:25" ht="51" x14ac:dyDescent="0.25">
      <c r="B10" s="18" t="s">
        <v>42</v>
      </c>
      <c r="C10" s="29" t="s">
        <v>100</v>
      </c>
      <c r="D10" s="18" t="s">
        <v>53</v>
      </c>
      <c r="E10" s="18" t="s">
        <v>54</v>
      </c>
      <c r="F10" s="18" t="s">
        <v>55</v>
      </c>
      <c r="G10" s="18" t="s">
        <v>56</v>
      </c>
      <c r="H10" s="18">
        <v>10</v>
      </c>
      <c r="I10" s="18" t="s">
        <v>89</v>
      </c>
      <c r="J10" s="18" t="s">
        <v>90</v>
      </c>
      <c r="K10" s="18">
        <v>3</v>
      </c>
      <c r="L10" s="19">
        <v>217701000</v>
      </c>
      <c r="M10" s="19">
        <v>0</v>
      </c>
      <c r="N10" s="19">
        <v>25000000</v>
      </c>
      <c r="O10" s="16">
        <v>192701000</v>
      </c>
      <c r="P10" s="19">
        <v>0</v>
      </c>
      <c r="Q10" s="19">
        <v>0</v>
      </c>
      <c r="R10" s="19">
        <v>0</v>
      </c>
      <c r="S10" s="17">
        <v>192701000</v>
      </c>
      <c r="T10" s="19">
        <v>9483572.9900000002</v>
      </c>
      <c r="U10" s="34">
        <f t="shared" si="0"/>
        <v>4.9213927224041394E-2</v>
      </c>
      <c r="V10" s="19">
        <v>9483572.9900000002</v>
      </c>
      <c r="W10" s="34">
        <f t="shared" si="1"/>
        <v>4.9213927224041394E-2</v>
      </c>
      <c r="X10" s="19">
        <v>9483572.9900000002</v>
      </c>
      <c r="Y10" s="34">
        <f t="shared" si="2"/>
        <v>4.9213927224041394E-2</v>
      </c>
    </row>
    <row r="11" spans="2:25" ht="51" x14ac:dyDescent="0.25">
      <c r="B11" s="18" t="s">
        <v>42</v>
      </c>
      <c r="C11" s="29" t="s">
        <v>100</v>
      </c>
      <c r="D11" s="18" t="s">
        <v>53</v>
      </c>
      <c r="E11" s="18" t="s">
        <v>54</v>
      </c>
      <c r="F11" s="18" t="s">
        <v>55</v>
      </c>
      <c r="G11" s="18" t="s">
        <v>56</v>
      </c>
      <c r="H11" s="18">
        <v>10</v>
      </c>
      <c r="I11" s="18" t="s">
        <v>124</v>
      </c>
      <c r="J11" s="18" t="s">
        <v>125</v>
      </c>
      <c r="K11" s="18">
        <v>3</v>
      </c>
      <c r="L11" s="19">
        <v>0</v>
      </c>
      <c r="M11" s="19">
        <v>25000000</v>
      </c>
      <c r="N11" s="19">
        <v>0</v>
      </c>
      <c r="O11" s="16">
        <v>25000000</v>
      </c>
      <c r="P11" s="19">
        <v>0</v>
      </c>
      <c r="Q11" s="19">
        <v>0</v>
      </c>
      <c r="R11" s="19">
        <v>0</v>
      </c>
      <c r="S11" s="17">
        <v>25000000</v>
      </c>
      <c r="T11" s="19">
        <v>21046073.449999999</v>
      </c>
      <c r="U11" s="31">
        <f t="shared" si="0"/>
        <v>0.84184293799999999</v>
      </c>
      <c r="V11" s="19">
        <v>21046073.449999999</v>
      </c>
      <c r="W11" s="31">
        <f t="shared" si="1"/>
        <v>0.84184293799999999</v>
      </c>
      <c r="X11" s="19">
        <v>21046073.449999999</v>
      </c>
      <c r="Y11" s="31">
        <f t="shared" si="2"/>
        <v>0.84184293799999999</v>
      </c>
    </row>
    <row r="12" spans="2:25" ht="38.25" x14ac:dyDescent="0.25">
      <c r="B12" s="18" t="s">
        <v>42</v>
      </c>
      <c r="C12" s="29" t="s">
        <v>100</v>
      </c>
      <c r="D12" s="18" t="s">
        <v>58</v>
      </c>
      <c r="E12" s="18" t="s">
        <v>59</v>
      </c>
      <c r="F12" s="18" t="s">
        <v>57</v>
      </c>
      <c r="G12" s="18" t="s">
        <v>60</v>
      </c>
      <c r="H12" s="18">
        <v>10</v>
      </c>
      <c r="I12" s="18">
        <v>1500</v>
      </c>
      <c r="J12" s="18" t="s">
        <v>88</v>
      </c>
      <c r="K12" s="18">
        <v>1</v>
      </c>
      <c r="L12" s="19">
        <v>1116968482</v>
      </c>
      <c r="M12" s="19">
        <v>0</v>
      </c>
      <c r="N12" s="19">
        <v>0</v>
      </c>
      <c r="O12" s="16">
        <v>1116968482</v>
      </c>
      <c r="P12" s="19">
        <v>0</v>
      </c>
      <c r="Q12" s="19">
        <v>0</v>
      </c>
      <c r="R12" s="19">
        <v>0</v>
      </c>
      <c r="S12" s="17">
        <v>1116968482</v>
      </c>
      <c r="T12" s="19">
        <v>337539355.08999997</v>
      </c>
      <c r="U12" s="31">
        <f t="shared" si="0"/>
        <v>0.30219237205835497</v>
      </c>
      <c r="V12" s="19">
        <v>335044976.27999997</v>
      </c>
      <c r="W12" s="31">
        <f t="shared" si="1"/>
        <v>0.29995920357580869</v>
      </c>
      <c r="X12" s="19">
        <v>335041531.04000002</v>
      </c>
      <c r="Y12" s="31">
        <f t="shared" si="2"/>
        <v>0.29995611911993059</v>
      </c>
    </row>
    <row r="13" spans="2:25" ht="38.25" x14ac:dyDescent="0.25">
      <c r="B13" s="21" t="s">
        <v>42</v>
      </c>
      <c r="C13" s="28" t="s">
        <v>100</v>
      </c>
      <c r="D13" s="21" t="s">
        <v>58</v>
      </c>
      <c r="E13" s="21" t="s">
        <v>59</v>
      </c>
      <c r="F13" s="21" t="s">
        <v>57</v>
      </c>
      <c r="G13" s="21" t="s">
        <v>60</v>
      </c>
      <c r="H13" s="21">
        <v>10</v>
      </c>
      <c r="I13" s="21">
        <v>1500</v>
      </c>
      <c r="J13" s="21" t="s">
        <v>88</v>
      </c>
      <c r="K13" s="21">
        <v>3</v>
      </c>
      <c r="L13" s="16">
        <v>238283468</v>
      </c>
      <c r="M13" s="16">
        <v>0</v>
      </c>
      <c r="N13" s="16">
        <v>0</v>
      </c>
      <c r="O13" s="16">
        <v>238283468</v>
      </c>
      <c r="P13" s="16">
        <v>0</v>
      </c>
      <c r="Q13" s="16">
        <v>0</v>
      </c>
      <c r="R13" s="16">
        <v>-320742.90999999602</v>
      </c>
      <c r="S13" s="17">
        <v>237962725.09</v>
      </c>
      <c r="T13" s="16">
        <v>77917012.290000007</v>
      </c>
      <c r="U13" s="20">
        <f t="shared" si="0"/>
        <v>0.32743368634953635</v>
      </c>
      <c r="V13" s="16">
        <v>67009290.57</v>
      </c>
      <c r="W13" s="20">
        <f t="shared" si="1"/>
        <v>0.28159574380675118</v>
      </c>
      <c r="X13" s="16">
        <v>67005555.380000003</v>
      </c>
      <c r="Y13" s="20">
        <f t="shared" si="2"/>
        <v>0.28158004727277264</v>
      </c>
    </row>
    <row r="14" spans="2:25" ht="38.25" x14ac:dyDescent="0.25">
      <c r="B14" s="21" t="s">
        <v>42</v>
      </c>
      <c r="C14" s="28" t="s">
        <v>100</v>
      </c>
      <c r="D14" s="21" t="s">
        <v>58</v>
      </c>
      <c r="E14" s="21" t="s">
        <v>59</v>
      </c>
      <c r="F14" s="21" t="s">
        <v>57</v>
      </c>
      <c r="G14" s="21" t="s">
        <v>60</v>
      </c>
      <c r="H14" s="21">
        <v>10</v>
      </c>
      <c r="I14" s="21">
        <v>1500</v>
      </c>
      <c r="J14" s="21" t="s">
        <v>88</v>
      </c>
      <c r="K14" s="21">
        <v>4</v>
      </c>
      <c r="L14" s="16">
        <v>145000</v>
      </c>
      <c r="M14" s="16">
        <v>0</v>
      </c>
      <c r="N14" s="16">
        <v>0</v>
      </c>
      <c r="O14" s="16">
        <v>145000</v>
      </c>
      <c r="P14" s="16">
        <v>0</v>
      </c>
      <c r="Q14" s="16">
        <v>0</v>
      </c>
      <c r="R14" s="16">
        <v>0</v>
      </c>
      <c r="S14" s="17">
        <v>145000</v>
      </c>
      <c r="T14" s="16">
        <v>0</v>
      </c>
      <c r="U14" s="20">
        <f t="shared" si="0"/>
        <v>0</v>
      </c>
      <c r="V14" s="16">
        <v>0</v>
      </c>
      <c r="W14" s="20">
        <f t="shared" si="1"/>
        <v>0</v>
      </c>
      <c r="X14" s="16">
        <v>0</v>
      </c>
      <c r="Y14" s="20">
        <f t="shared" si="2"/>
        <v>0</v>
      </c>
    </row>
    <row r="15" spans="2:25" ht="51" x14ac:dyDescent="0.25">
      <c r="B15" s="21" t="s">
        <v>42</v>
      </c>
      <c r="C15" s="28" t="s">
        <v>100</v>
      </c>
      <c r="D15" s="21" t="s">
        <v>61</v>
      </c>
      <c r="E15" s="21" t="s">
        <v>62</v>
      </c>
      <c r="F15" s="21" t="s">
        <v>57</v>
      </c>
      <c r="G15" s="21" t="s">
        <v>63</v>
      </c>
      <c r="H15" s="21">
        <v>10</v>
      </c>
      <c r="I15" s="21">
        <v>1500</v>
      </c>
      <c r="J15" s="21" t="s">
        <v>88</v>
      </c>
      <c r="K15" s="21">
        <v>3</v>
      </c>
      <c r="L15" s="16">
        <v>1000000</v>
      </c>
      <c r="M15" s="16">
        <v>0</v>
      </c>
      <c r="N15" s="16">
        <v>0</v>
      </c>
      <c r="O15" s="16">
        <v>1000000</v>
      </c>
      <c r="P15" s="16">
        <v>0</v>
      </c>
      <c r="Q15" s="16">
        <v>0</v>
      </c>
      <c r="R15" s="16">
        <v>0</v>
      </c>
      <c r="S15" s="17">
        <v>1000000</v>
      </c>
      <c r="T15" s="16">
        <v>466788.37</v>
      </c>
      <c r="U15" s="20">
        <f t="shared" si="0"/>
        <v>0.46678837000000001</v>
      </c>
      <c r="V15" s="16">
        <v>125220.87</v>
      </c>
      <c r="W15" s="20">
        <f t="shared" si="1"/>
        <v>0.12522086999999998</v>
      </c>
      <c r="X15" s="16">
        <v>125220.87</v>
      </c>
      <c r="Y15" s="20">
        <f t="shared" si="2"/>
        <v>0.12522086999999998</v>
      </c>
    </row>
    <row r="16" spans="2:25" ht="38.25" x14ac:dyDescent="0.25">
      <c r="B16" s="21" t="s">
        <v>64</v>
      </c>
      <c r="C16" s="28" t="s">
        <v>101</v>
      </c>
      <c r="D16" s="21" t="s">
        <v>58</v>
      </c>
      <c r="E16" s="21" t="s">
        <v>106</v>
      </c>
      <c r="F16" s="21" t="s">
        <v>57</v>
      </c>
      <c r="G16" s="21" t="s">
        <v>130</v>
      </c>
      <c r="H16" s="21">
        <v>10</v>
      </c>
      <c r="I16" s="21">
        <v>1500</v>
      </c>
      <c r="J16" s="21" t="s">
        <v>88</v>
      </c>
      <c r="K16" s="21">
        <v>3</v>
      </c>
      <c r="L16" s="16">
        <v>4555532</v>
      </c>
      <c r="M16" s="16">
        <v>0</v>
      </c>
      <c r="N16" s="16">
        <v>0</v>
      </c>
      <c r="O16" s="16">
        <v>4555532</v>
      </c>
      <c r="P16" s="16">
        <v>0</v>
      </c>
      <c r="Q16" s="16">
        <v>0</v>
      </c>
      <c r="R16" s="16">
        <v>0</v>
      </c>
      <c r="S16" s="17">
        <v>4555532</v>
      </c>
      <c r="T16" s="16">
        <v>1607165.77</v>
      </c>
      <c r="U16" s="33">
        <f t="shared" si="0"/>
        <v>0.35279431030228742</v>
      </c>
      <c r="V16" s="16">
        <v>841400.28</v>
      </c>
      <c r="W16" s="20">
        <f t="shared" si="1"/>
        <v>0.18469857746581519</v>
      </c>
      <c r="X16" s="16">
        <v>841400.28</v>
      </c>
      <c r="Y16" s="20">
        <f t="shared" si="2"/>
        <v>0.18469857746581519</v>
      </c>
    </row>
    <row r="17" spans="2:25" ht="63.75" x14ac:dyDescent="0.25">
      <c r="B17" s="21" t="s">
        <v>65</v>
      </c>
      <c r="C17" s="28" t="s">
        <v>97</v>
      </c>
      <c r="D17" s="21" t="s">
        <v>58</v>
      </c>
      <c r="E17" s="21" t="s">
        <v>66</v>
      </c>
      <c r="F17" s="21" t="s">
        <v>57</v>
      </c>
      <c r="G17" s="21" t="s">
        <v>67</v>
      </c>
      <c r="H17" s="21">
        <v>10</v>
      </c>
      <c r="I17" s="21" t="s">
        <v>107</v>
      </c>
      <c r="J17" s="21" t="s">
        <v>108</v>
      </c>
      <c r="K17" s="21" t="s">
        <v>85</v>
      </c>
      <c r="L17" s="16">
        <v>8000000</v>
      </c>
      <c r="M17" s="16">
        <v>0</v>
      </c>
      <c r="N17" s="16">
        <v>0</v>
      </c>
      <c r="O17" s="16">
        <v>8000000</v>
      </c>
      <c r="P17" s="16">
        <v>0</v>
      </c>
      <c r="Q17" s="16">
        <v>0</v>
      </c>
      <c r="R17" s="16">
        <v>0</v>
      </c>
      <c r="S17" s="17">
        <v>8000000</v>
      </c>
      <c r="T17" s="16">
        <v>4653685.87</v>
      </c>
      <c r="U17" s="20">
        <f t="shared" si="0"/>
        <v>0.58171073375000004</v>
      </c>
      <c r="V17" s="16">
        <v>0</v>
      </c>
      <c r="W17" s="20">
        <f t="shared" si="1"/>
        <v>0</v>
      </c>
      <c r="X17" s="16">
        <v>0</v>
      </c>
      <c r="Y17" s="20">
        <f t="shared" si="2"/>
        <v>0</v>
      </c>
    </row>
    <row r="18" spans="2:25" ht="63.75" x14ac:dyDescent="0.25">
      <c r="B18" s="21" t="s">
        <v>65</v>
      </c>
      <c r="C18" s="28" t="s">
        <v>97</v>
      </c>
      <c r="D18" s="21" t="s">
        <v>58</v>
      </c>
      <c r="E18" s="21" t="s">
        <v>66</v>
      </c>
      <c r="F18" s="21" t="s">
        <v>57</v>
      </c>
      <c r="G18" s="21" t="s">
        <v>67</v>
      </c>
      <c r="H18" s="21">
        <v>10</v>
      </c>
      <c r="I18" s="21" t="s">
        <v>91</v>
      </c>
      <c r="J18" s="21" t="s">
        <v>92</v>
      </c>
      <c r="K18" s="21">
        <v>4</v>
      </c>
      <c r="L18" s="16">
        <v>6451000</v>
      </c>
      <c r="M18" s="16">
        <v>0</v>
      </c>
      <c r="N18" s="16">
        <v>1950000</v>
      </c>
      <c r="O18" s="16">
        <v>4501000</v>
      </c>
      <c r="P18" s="16">
        <v>0</v>
      </c>
      <c r="Q18" s="16">
        <v>0</v>
      </c>
      <c r="R18" s="16">
        <v>0</v>
      </c>
      <c r="S18" s="17">
        <v>4501000</v>
      </c>
      <c r="T18" s="16">
        <v>199426.53</v>
      </c>
      <c r="U18" s="20">
        <f t="shared" si="0"/>
        <v>4.4307160630970892E-2</v>
      </c>
      <c r="V18" s="16">
        <v>199426.53</v>
      </c>
      <c r="W18" s="20">
        <f t="shared" si="1"/>
        <v>4.4307160630970892E-2</v>
      </c>
      <c r="X18" s="16">
        <v>199426.53</v>
      </c>
      <c r="Y18" s="20">
        <f t="shared" si="2"/>
        <v>4.4307160630970892E-2</v>
      </c>
    </row>
    <row r="19" spans="2:25" ht="63.75" x14ac:dyDescent="0.25">
      <c r="B19" s="21" t="s">
        <v>65</v>
      </c>
      <c r="C19" s="28" t="s">
        <v>97</v>
      </c>
      <c r="D19" s="21" t="s">
        <v>58</v>
      </c>
      <c r="E19" s="21" t="s">
        <v>68</v>
      </c>
      <c r="F19" s="21" t="s">
        <v>57</v>
      </c>
      <c r="G19" s="21" t="s">
        <v>93</v>
      </c>
      <c r="H19" s="21">
        <v>10</v>
      </c>
      <c r="I19" s="21" t="s">
        <v>91</v>
      </c>
      <c r="J19" s="21" t="s">
        <v>92</v>
      </c>
      <c r="K19" s="21">
        <v>4</v>
      </c>
      <c r="L19" s="16">
        <v>720000</v>
      </c>
      <c r="M19" s="16">
        <v>0</v>
      </c>
      <c r="N19" s="16">
        <v>0</v>
      </c>
      <c r="O19" s="16">
        <v>720000</v>
      </c>
      <c r="P19" s="16">
        <v>0</v>
      </c>
      <c r="Q19" s="16">
        <v>0</v>
      </c>
      <c r="R19" s="16">
        <v>0</v>
      </c>
      <c r="S19" s="17">
        <v>720000</v>
      </c>
      <c r="T19" s="16">
        <v>0</v>
      </c>
      <c r="U19" s="20">
        <f t="shared" si="0"/>
        <v>0</v>
      </c>
      <c r="V19" s="16">
        <v>0</v>
      </c>
      <c r="W19" s="20">
        <f t="shared" si="1"/>
        <v>0</v>
      </c>
      <c r="X19" s="16">
        <v>0</v>
      </c>
      <c r="Y19" s="20">
        <f t="shared" si="2"/>
        <v>0</v>
      </c>
    </row>
    <row r="20" spans="2:25" ht="63.75" x14ac:dyDescent="0.25">
      <c r="B20" s="21" t="s">
        <v>65</v>
      </c>
      <c r="C20" s="28" t="s">
        <v>97</v>
      </c>
      <c r="D20" s="21" t="s">
        <v>58</v>
      </c>
      <c r="E20" s="21" t="s">
        <v>98</v>
      </c>
      <c r="F20" s="21" t="s">
        <v>57</v>
      </c>
      <c r="G20" s="21" t="s">
        <v>99</v>
      </c>
      <c r="H20" s="21">
        <v>10</v>
      </c>
      <c r="I20" s="21" t="s">
        <v>91</v>
      </c>
      <c r="J20" s="21" t="s">
        <v>92</v>
      </c>
      <c r="K20" s="21">
        <v>4</v>
      </c>
      <c r="L20" s="16">
        <v>1000000</v>
      </c>
      <c r="M20" s="16">
        <v>0</v>
      </c>
      <c r="N20" s="16">
        <v>0</v>
      </c>
      <c r="O20" s="16">
        <v>1000000</v>
      </c>
      <c r="P20" s="16">
        <v>0</v>
      </c>
      <c r="Q20" s="16">
        <v>0</v>
      </c>
      <c r="R20" s="16">
        <v>0</v>
      </c>
      <c r="S20" s="17">
        <v>1000000</v>
      </c>
      <c r="T20" s="16">
        <v>0</v>
      </c>
      <c r="U20" s="20">
        <f t="shared" si="0"/>
        <v>0</v>
      </c>
      <c r="V20" s="16">
        <v>0</v>
      </c>
      <c r="W20" s="20">
        <f t="shared" si="1"/>
        <v>0</v>
      </c>
      <c r="X20" s="16">
        <v>0</v>
      </c>
      <c r="Y20" s="20">
        <f t="shared" si="2"/>
        <v>0</v>
      </c>
    </row>
    <row r="21" spans="2:25" ht="63.75" x14ac:dyDescent="0.25">
      <c r="B21" s="21" t="s">
        <v>65</v>
      </c>
      <c r="C21" s="28" t="s">
        <v>97</v>
      </c>
      <c r="D21" s="21" t="s">
        <v>58</v>
      </c>
      <c r="E21" s="21" t="s">
        <v>94</v>
      </c>
      <c r="F21" s="21" t="s">
        <v>57</v>
      </c>
      <c r="G21" s="21" t="s">
        <v>95</v>
      </c>
      <c r="H21" s="21">
        <v>10</v>
      </c>
      <c r="I21" s="21" t="s">
        <v>91</v>
      </c>
      <c r="J21" s="21" t="s">
        <v>92</v>
      </c>
      <c r="K21" s="21">
        <v>4</v>
      </c>
      <c r="L21" s="16">
        <v>1000000</v>
      </c>
      <c r="M21" s="16">
        <v>0</v>
      </c>
      <c r="N21" s="16">
        <v>0</v>
      </c>
      <c r="O21" s="16">
        <v>1000000</v>
      </c>
      <c r="P21" s="16">
        <v>0</v>
      </c>
      <c r="Q21" s="16">
        <v>0</v>
      </c>
      <c r="R21" s="16">
        <v>0</v>
      </c>
      <c r="S21" s="17">
        <v>1000000</v>
      </c>
      <c r="T21" s="16">
        <v>0</v>
      </c>
      <c r="U21" s="20">
        <f t="shared" si="0"/>
        <v>0</v>
      </c>
      <c r="V21" s="16">
        <v>0</v>
      </c>
      <c r="W21" s="20">
        <f t="shared" si="1"/>
        <v>0</v>
      </c>
      <c r="X21" s="16">
        <v>0</v>
      </c>
      <c r="Y21" s="20">
        <f t="shared" si="2"/>
        <v>0</v>
      </c>
    </row>
    <row r="22" spans="2:25" ht="63.75" x14ac:dyDescent="0.25">
      <c r="B22" s="21" t="s">
        <v>65</v>
      </c>
      <c r="C22" s="28" t="s">
        <v>97</v>
      </c>
      <c r="D22" s="21" t="s">
        <v>58</v>
      </c>
      <c r="E22" s="21" t="s">
        <v>86</v>
      </c>
      <c r="F22" s="21" t="s">
        <v>57</v>
      </c>
      <c r="G22" s="21" t="s">
        <v>87</v>
      </c>
      <c r="H22" s="21">
        <v>10</v>
      </c>
      <c r="I22" s="21" t="s">
        <v>107</v>
      </c>
      <c r="J22" s="21" t="s">
        <v>108</v>
      </c>
      <c r="K22" s="21">
        <v>4</v>
      </c>
      <c r="L22" s="16">
        <v>10000000</v>
      </c>
      <c r="M22" s="16">
        <v>1700000</v>
      </c>
      <c r="N22" s="16">
        <v>3127000</v>
      </c>
      <c r="O22" s="16">
        <v>8573000</v>
      </c>
      <c r="P22" s="16">
        <v>0</v>
      </c>
      <c r="Q22" s="16">
        <v>0</v>
      </c>
      <c r="R22" s="16">
        <v>0</v>
      </c>
      <c r="S22" s="17">
        <v>8573000</v>
      </c>
      <c r="T22" s="16">
        <v>0</v>
      </c>
      <c r="U22" s="20">
        <f t="shared" si="0"/>
        <v>0</v>
      </c>
      <c r="V22" s="16">
        <v>0</v>
      </c>
      <c r="W22" s="20">
        <f t="shared" si="1"/>
        <v>0</v>
      </c>
      <c r="X22" s="16">
        <v>0</v>
      </c>
      <c r="Y22" s="20">
        <f t="shared" si="2"/>
        <v>0</v>
      </c>
    </row>
    <row r="23" spans="2:25" ht="63.75" x14ac:dyDescent="0.25">
      <c r="B23" s="18" t="s">
        <v>65</v>
      </c>
      <c r="C23" s="28" t="s">
        <v>97</v>
      </c>
      <c r="D23" s="18" t="s">
        <v>58</v>
      </c>
      <c r="E23" s="18" t="s">
        <v>109</v>
      </c>
      <c r="F23" s="18" t="s">
        <v>57</v>
      </c>
      <c r="G23" s="18" t="s">
        <v>84</v>
      </c>
      <c r="H23" s="18">
        <v>10</v>
      </c>
      <c r="I23" s="18" t="s">
        <v>91</v>
      </c>
      <c r="J23" s="18" t="s">
        <v>92</v>
      </c>
      <c r="K23" s="18">
        <v>4</v>
      </c>
      <c r="L23" s="19">
        <v>1000000</v>
      </c>
      <c r="M23" s="19">
        <v>0</v>
      </c>
      <c r="N23" s="19">
        <v>0</v>
      </c>
      <c r="O23" s="16">
        <v>1000000</v>
      </c>
      <c r="P23" s="19">
        <v>0</v>
      </c>
      <c r="Q23" s="19">
        <v>0</v>
      </c>
      <c r="R23" s="19">
        <v>0</v>
      </c>
      <c r="S23" s="17">
        <v>1000000</v>
      </c>
      <c r="T23" s="16">
        <v>0</v>
      </c>
      <c r="U23" s="20">
        <f t="shared" si="0"/>
        <v>0</v>
      </c>
      <c r="V23" s="16">
        <v>0</v>
      </c>
      <c r="W23" s="20">
        <f t="shared" si="1"/>
        <v>0</v>
      </c>
      <c r="X23" s="16">
        <v>0</v>
      </c>
      <c r="Y23" s="20">
        <f t="shared" si="2"/>
        <v>0</v>
      </c>
    </row>
    <row r="24" spans="2:25" ht="63.75" x14ac:dyDescent="0.25">
      <c r="B24" s="18" t="s">
        <v>65</v>
      </c>
      <c r="C24" s="28" t="s">
        <v>97</v>
      </c>
      <c r="D24" s="18" t="s">
        <v>58</v>
      </c>
      <c r="E24" s="18" t="s">
        <v>105</v>
      </c>
      <c r="F24" s="18" t="s">
        <v>57</v>
      </c>
      <c r="G24" s="18" t="s">
        <v>110</v>
      </c>
      <c r="H24" s="18">
        <v>10</v>
      </c>
      <c r="I24" s="18" t="s">
        <v>107</v>
      </c>
      <c r="J24" s="18" t="s">
        <v>108</v>
      </c>
      <c r="K24" s="18">
        <v>4</v>
      </c>
      <c r="L24" s="19">
        <v>3000000</v>
      </c>
      <c r="M24" s="19">
        <v>0</v>
      </c>
      <c r="N24" s="19">
        <v>0</v>
      </c>
      <c r="O24" s="16">
        <v>3000000</v>
      </c>
      <c r="P24" s="19">
        <v>0</v>
      </c>
      <c r="Q24" s="19">
        <v>0</v>
      </c>
      <c r="R24" s="19">
        <v>0</v>
      </c>
      <c r="S24" s="19">
        <v>3000000</v>
      </c>
      <c r="T24" s="16">
        <v>0</v>
      </c>
      <c r="U24" s="20">
        <f t="shared" si="0"/>
        <v>0</v>
      </c>
      <c r="V24" s="16">
        <v>0</v>
      </c>
      <c r="W24" s="20">
        <f t="shared" si="1"/>
        <v>0</v>
      </c>
      <c r="X24" s="16">
        <v>0</v>
      </c>
      <c r="Y24" s="20">
        <f t="shared" si="2"/>
        <v>0</v>
      </c>
    </row>
    <row r="25" spans="2:25" ht="63.75" x14ac:dyDescent="0.25">
      <c r="B25" s="18" t="s">
        <v>65</v>
      </c>
      <c r="C25" s="28" t="s">
        <v>97</v>
      </c>
      <c r="D25" s="18" t="s">
        <v>58</v>
      </c>
      <c r="E25" s="18" t="s">
        <v>70</v>
      </c>
      <c r="F25" s="18" t="s">
        <v>57</v>
      </c>
      <c r="G25" s="18" t="s">
        <v>71</v>
      </c>
      <c r="H25" s="18">
        <v>10</v>
      </c>
      <c r="I25" s="18" t="s">
        <v>91</v>
      </c>
      <c r="J25" s="18" t="s">
        <v>92</v>
      </c>
      <c r="K25" s="18">
        <v>4</v>
      </c>
      <c r="L25" s="19">
        <v>2445579</v>
      </c>
      <c r="M25" s="19">
        <v>0</v>
      </c>
      <c r="N25" s="19">
        <v>0</v>
      </c>
      <c r="O25" s="16">
        <v>2445579</v>
      </c>
      <c r="P25" s="16">
        <v>0</v>
      </c>
      <c r="Q25" s="16">
        <v>0</v>
      </c>
      <c r="R25" s="16">
        <v>0</v>
      </c>
      <c r="S25" s="17">
        <v>2445579</v>
      </c>
      <c r="T25" s="16">
        <v>1305361.01</v>
      </c>
      <c r="U25" s="20">
        <f t="shared" si="0"/>
        <v>0.53376358318418671</v>
      </c>
      <c r="V25" s="16">
        <v>509939.07</v>
      </c>
      <c r="W25" s="20">
        <f t="shared" si="1"/>
        <v>0.20851465849191542</v>
      </c>
      <c r="X25" s="16">
        <v>509939.07</v>
      </c>
      <c r="Y25" s="20">
        <f t="shared" si="2"/>
        <v>0.20851465849191542</v>
      </c>
    </row>
    <row r="26" spans="2:25" ht="63.75" x14ac:dyDescent="0.25">
      <c r="B26" s="18" t="s">
        <v>65</v>
      </c>
      <c r="C26" s="28" t="s">
        <v>97</v>
      </c>
      <c r="D26" s="18" t="s">
        <v>58</v>
      </c>
      <c r="E26" s="18" t="s">
        <v>111</v>
      </c>
      <c r="F26" s="18" t="s">
        <v>57</v>
      </c>
      <c r="G26" s="18" t="s">
        <v>112</v>
      </c>
      <c r="H26" s="18">
        <v>10</v>
      </c>
      <c r="I26" s="18" t="s">
        <v>91</v>
      </c>
      <c r="J26" s="18" t="s">
        <v>92</v>
      </c>
      <c r="K26" s="18">
        <v>4</v>
      </c>
      <c r="L26" s="19">
        <v>1500000</v>
      </c>
      <c r="M26" s="19">
        <v>0</v>
      </c>
      <c r="N26" s="19">
        <v>0</v>
      </c>
      <c r="O26" s="16">
        <v>1500000</v>
      </c>
      <c r="P26" s="16">
        <v>0</v>
      </c>
      <c r="Q26" s="16">
        <v>0</v>
      </c>
      <c r="R26" s="16">
        <v>0</v>
      </c>
      <c r="S26" s="17">
        <v>1500000</v>
      </c>
      <c r="T26" s="16">
        <v>0</v>
      </c>
      <c r="U26" s="20">
        <f t="shared" si="0"/>
        <v>0</v>
      </c>
      <c r="V26" s="16">
        <v>0</v>
      </c>
      <c r="W26" s="20">
        <f t="shared" si="1"/>
        <v>0</v>
      </c>
      <c r="X26" s="16">
        <v>0</v>
      </c>
      <c r="Y26" s="20">
        <f t="shared" si="2"/>
        <v>0</v>
      </c>
    </row>
    <row r="27" spans="2:25" ht="63.75" x14ac:dyDescent="0.25">
      <c r="B27" s="18" t="s">
        <v>65</v>
      </c>
      <c r="C27" s="28" t="s">
        <v>97</v>
      </c>
      <c r="D27" s="18" t="s">
        <v>58</v>
      </c>
      <c r="E27" s="18" t="s">
        <v>113</v>
      </c>
      <c r="F27" s="18" t="s">
        <v>57</v>
      </c>
      <c r="G27" s="18" t="s">
        <v>114</v>
      </c>
      <c r="H27" s="18">
        <v>10</v>
      </c>
      <c r="I27" s="18" t="s">
        <v>91</v>
      </c>
      <c r="J27" s="18" t="s">
        <v>92</v>
      </c>
      <c r="K27" s="18">
        <v>4</v>
      </c>
      <c r="L27" s="19">
        <v>2000000</v>
      </c>
      <c r="M27" s="19">
        <v>0</v>
      </c>
      <c r="N27" s="19">
        <v>0</v>
      </c>
      <c r="O27" s="16">
        <v>2000000</v>
      </c>
      <c r="P27" s="16">
        <v>0</v>
      </c>
      <c r="Q27" s="16">
        <v>0</v>
      </c>
      <c r="R27" s="16">
        <v>0</v>
      </c>
      <c r="S27" s="17">
        <v>2000000</v>
      </c>
      <c r="T27" s="16">
        <v>0</v>
      </c>
      <c r="U27" s="20">
        <f t="shared" si="0"/>
        <v>0</v>
      </c>
      <c r="V27" s="16">
        <v>0</v>
      </c>
      <c r="W27" s="20">
        <f t="shared" si="1"/>
        <v>0</v>
      </c>
      <c r="X27" s="16">
        <v>0</v>
      </c>
      <c r="Y27" s="20">
        <f t="shared" si="2"/>
        <v>0</v>
      </c>
    </row>
    <row r="28" spans="2:25" ht="63.75" x14ac:dyDescent="0.25">
      <c r="B28" s="18" t="s">
        <v>65</v>
      </c>
      <c r="C28" s="28" t="s">
        <v>97</v>
      </c>
      <c r="D28" s="18" t="s">
        <v>58</v>
      </c>
      <c r="E28" s="18" t="s">
        <v>69</v>
      </c>
      <c r="F28" s="18" t="s">
        <v>57</v>
      </c>
      <c r="G28" s="18" t="s">
        <v>115</v>
      </c>
      <c r="H28" s="18">
        <v>10</v>
      </c>
      <c r="I28" s="18" t="s">
        <v>107</v>
      </c>
      <c r="J28" s="18" t="s">
        <v>108</v>
      </c>
      <c r="K28" s="18">
        <v>4</v>
      </c>
      <c r="L28" s="19">
        <v>4000000</v>
      </c>
      <c r="M28" s="19">
        <v>0</v>
      </c>
      <c r="N28" s="19">
        <v>0</v>
      </c>
      <c r="O28" s="16">
        <v>4000000</v>
      </c>
      <c r="P28" s="16">
        <v>0</v>
      </c>
      <c r="Q28" s="16">
        <v>0</v>
      </c>
      <c r="R28" s="16">
        <v>0</v>
      </c>
      <c r="S28" s="17">
        <v>4000000</v>
      </c>
      <c r="T28" s="16">
        <v>0</v>
      </c>
      <c r="U28" s="20">
        <f t="shared" si="0"/>
        <v>0</v>
      </c>
      <c r="V28" s="16">
        <v>0</v>
      </c>
      <c r="W28" s="20">
        <f t="shared" si="1"/>
        <v>0</v>
      </c>
      <c r="X28" s="16">
        <v>0</v>
      </c>
      <c r="Y28" s="20">
        <f t="shared" si="2"/>
        <v>0</v>
      </c>
    </row>
    <row r="29" spans="2:25" ht="63.75" x14ac:dyDescent="0.25">
      <c r="B29" s="18" t="s">
        <v>65</v>
      </c>
      <c r="C29" s="28" t="s">
        <v>97</v>
      </c>
      <c r="D29" s="18" t="s">
        <v>58</v>
      </c>
      <c r="E29" s="18" t="s">
        <v>121</v>
      </c>
      <c r="F29" s="18" t="s">
        <v>57</v>
      </c>
      <c r="G29" s="18" t="s">
        <v>122</v>
      </c>
      <c r="H29" s="18">
        <v>10</v>
      </c>
      <c r="I29" s="18" t="s">
        <v>107</v>
      </c>
      <c r="J29" s="18" t="s">
        <v>108</v>
      </c>
      <c r="K29" s="18">
        <v>4</v>
      </c>
      <c r="L29" s="19">
        <v>0</v>
      </c>
      <c r="M29" s="19">
        <v>3127000</v>
      </c>
      <c r="N29" s="19">
        <v>0</v>
      </c>
      <c r="O29" s="16">
        <v>3127000</v>
      </c>
      <c r="P29" s="16">
        <v>0</v>
      </c>
      <c r="Q29" s="16">
        <v>0</v>
      </c>
      <c r="R29" s="16">
        <v>0</v>
      </c>
      <c r="S29" s="17">
        <v>3127000</v>
      </c>
      <c r="T29" s="16">
        <v>0</v>
      </c>
      <c r="U29" s="20">
        <f t="shared" si="0"/>
        <v>0</v>
      </c>
      <c r="V29" s="16">
        <v>0</v>
      </c>
      <c r="W29" s="20">
        <f t="shared" si="1"/>
        <v>0</v>
      </c>
      <c r="X29" s="16">
        <v>0</v>
      </c>
      <c r="Y29" s="20">
        <f t="shared" si="2"/>
        <v>0</v>
      </c>
    </row>
    <row r="30" spans="2:25" ht="51" x14ac:dyDescent="0.25">
      <c r="B30" s="18" t="s">
        <v>65</v>
      </c>
      <c r="C30" s="28" t="s">
        <v>97</v>
      </c>
      <c r="D30" s="18" t="s">
        <v>58</v>
      </c>
      <c r="E30" s="18" t="s">
        <v>69</v>
      </c>
      <c r="F30" s="18" t="s">
        <v>57</v>
      </c>
      <c r="G30" s="18" t="s">
        <v>123</v>
      </c>
      <c r="H30" s="18">
        <v>10</v>
      </c>
      <c r="I30" s="18" t="s">
        <v>91</v>
      </c>
      <c r="J30" s="18" t="s">
        <v>108</v>
      </c>
      <c r="K30" s="18">
        <v>4</v>
      </c>
      <c r="L30" s="19">
        <v>0</v>
      </c>
      <c r="M30" s="19">
        <v>250000</v>
      </c>
      <c r="N30" s="19">
        <v>0</v>
      </c>
      <c r="O30" s="16">
        <v>250000</v>
      </c>
      <c r="P30" s="16">
        <v>0</v>
      </c>
      <c r="Q30" s="16">
        <v>0</v>
      </c>
      <c r="R30" s="16">
        <v>0</v>
      </c>
      <c r="S30" s="17">
        <v>250000</v>
      </c>
      <c r="T30" s="16">
        <v>220787.27</v>
      </c>
      <c r="U30" s="20">
        <f t="shared" si="0"/>
        <v>0.88314907999999992</v>
      </c>
      <c r="V30" s="16">
        <v>26927.97</v>
      </c>
      <c r="W30" s="33">
        <f t="shared" si="1"/>
        <v>0.10771188000000001</v>
      </c>
      <c r="X30" s="16">
        <v>26927.97</v>
      </c>
      <c r="Y30" s="33">
        <f t="shared" si="2"/>
        <v>0.10771188000000001</v>
      </c>
    </row>
    <row r="31" spans="2:25" ht="38.25" x14ac:dyDescent="0.25">
      <c r="B31" s="18" t="s">
        <v>65</v>
      </c>
      <c r="C31" s="28" t="s">
        <v>97</v>
      </c>
      <c r="D31" s="18" t="s">
        <v>58</v>
      </c>
      <c r="E31" s="18" t="s">
        <v>116</v>
      </c>
      <c r="F31" s="18" t="s">
        <v>57</v>
      </c>
      <c r="G31" s="18" t="s">
        <v>128</v>
      </c>
      <c r="H31" s="18">
        <v>10</v>
      </c>
      <c r="I31" s="18" t="s">
        <v>91</v>
      </c>
      <c r="J31" s="18" t="s">
        <v>92</v>
      </c>
      <c r="K31" s="18">
        <v>3</v>
      </c>
      <c r="L31" s="19">
        <v>144126150</v>
      </c>
      <c r="M31" s="19">
        <v>0</v>
      </c>
      <c r="N31" s="19">
        <v>0</v>
      </c>
      <c r="O31" s="16">
        <v>144126150</v>
      </c>
      <c r="P31" s="16">
        <v>0</v>
      </c>
      <c r="Q31" s="16">
        <v>0</v>
      </c>
      <c r="R31" s="16">
        <v>0</v>
      </c>
      <c r="S31" s="17">
        <v>144126150</v>
      </c>
      <c r="T31" s="16">
        <v>95462015.540000007</v>
      </c>
      <c r="U31" s="20">
        <f t="shared" si="0"/>
        <v>0.66235041690907592</v>
      </c>
      <c r="V31" s="16">
        <v>21629057.030000001</v>
      </c>
      <c r="W31" s="20">
        <f t="shared" si="1"/>
        <v>0.15007031707986374</v>
      </c>
      <c r="X31" s="16">
        <v>21536724.899999999</v>
      </c>
      <c r="Y31" s="20">
        <f t="shared" si="2"/>
        <v>0.14942968295482811</v>
      </c>
    </row>
    <row r="32" spans="2:25" ht="38.25" x14ac:dyDescent="0.25">
      <c r="B32" s="18" t="s">
        <v>65</v>
      </c>
      <c r="C32" s="28" t="s">
        <v>97</v>
      </c>
      <c r="D32" s="18" t="s">
        <v>58</v>
      </c>
      <c r="E32" s="18" t="s">
        <v>116</v>
      </c>
      <c r="F32" s="18" t="s">
        <v>57</v>
      </c>
      <c r="G32" s="18" t="s">
        <v>128</v>
      </c>
      <c r="H32" s="18">
        <v>10</v>
      </c>
      <c r="I32" s="18" t="s">
        <v>91</v>
      </c>
      <c r="J32" s="18" t="s">
        <v>92</v>
      </c>
      <c r="K32" s="18">
        <v>4</v>
      </c>
      <c r="L32" s="19">
        <v>120000</v>
      </c>
      <c r="M32" s="19">
        <v>0</v>
      </c>
      <c r="N32" s="19">
        <v>0</v>
      </c>
      <c r="O32" s="16">
        <v>120000</v>
      </c>
      <c r="P32" s="16">
        <v>0</v>
      </c>
      <c r="Q32" s="16">
        <v>0</v>
      </c>
      <c r="R32" s="16">
        <v>0</v>
      </c>
      <c r="S32" s="17">
        <v>120000</v>
      </c>
      <c r="T32" s="16">
        <v>14935.63</v>
      </c>
      <c r="U32" s="20">
        <f t="shared" si="0"/>
        <v>0.12446358333333332</v>
      </c>
      <c r="V32" s="16">
        <v>0</v>
      </c>
      <c r="W32" s="33">
        <f t="shared" si="1"/>
        <v>0</v>
      </c>
      <c r="X32" s="16">
        <v>0</v>
      </c>
      <c r="Y32" s="33">
        <f t="shared" si="2"/>
        <v>0</v>
      </c>
    </row>
    <row r="33" spans="2:25" ht="38.25" x14ac:dyDescent="0.25">
      <c r="B33" s="18" t="s">
        <v>65</v>
      </c>
      <c r="C33" s="28" t="s">
        <v>97</v>
      </c>
      <c r="D33" s="18" t="s">
        <v>58</v>
      </c>
      <c r="E33" s="18" t="s">
        <v>116</v>
      </c>
      <c r="F33" s="18" t="s">
        <v>57</v>
      </c>
      <c r="G33" s="18" t="s">
        <v>128</v>
      </c>
      <c r="H33" s="18">
        <v>10</v>
      </c>
      <c r="I33" s="18" t="s">
        <v>107</v>
      </c>
      <c r="J33" s="18" t="s">
        <v>108</v>
      </c>
      <c r="K33" s="18">
        <v>3</v>
      </c>
      <c r="L33" s="19">
        <v>1675603</v>
      </c>
      <c r="M33" s="19">
        <v>0</v>
      </c>
      <c r="N33" s="19">
        <v>0</v>
      </c>
      <c r="O33" s="16">
        <v>1675603</v>
      </c>
      <c r="P33" s="16">
        <v>0</v>
      </c>
      <c r="Q33" s="16">
        <v>0</v>
      </c>
      <c r="R33" s="16">
        <v>0</v>
      </c>
      <c r="S33" s="17">
        <v>1675603</v>
      </c>
      <c r="T33" s="16">
        <v>0</v>
      </c>
      <c r="U33" s="20">
        <f t="shared" si="0"/>
        <v>0</v>
      </c>
      <c r="V33" s="16">
        <v>0</v>
      </c>
      <c r="W33" s="20">
        <f t="shared" si="1"/>
        <v>0</v>
      </c>
      <c r="X33" s="16">
        <v>0</v>
      </c>
      <c r="Y33" s="20">
        <f t="shared" si="2"/>
        <v>0</v>
      </c>
    </row>
    <row r="34" spans="2:25" ht="38.25" x14ac:dyDescent="0.25">
      <c r="B34" s="13" t="s">
        <v>65</v>
      </c>
      <c r="C34" s="22" t="s">
        <v>97</v>
      </c>
      <c r="D34" s="13" t="s">
        <v>58</v>
      </c>
      <c r="E34" s="13" t="s">
        <v>116</v>
      </c>
      <c r="F34" s="13" t="s">
        <v>57</v>
      </c>
      <c r="G34" s="13" t="s">
        <v>128</v>
      </c>
      <c r="H34" s="13">
        <v>10</v>
      </c>
      <c r="I34" s="13" t="s">
        <v>107</v>
      </c>
      <c r="J34" s="18" t="s">
        <v>108</v>
      </c>
      <c r="K34" s="13">
        <v>4</v>
      </c>
      <c r="L34" s="19">
        <v>5423258</v>
      </c>
      <c r="M34" s="19">
        <v>0</v>
      </c>
      <c r="N34" s="19">
        <v>0</v>
      </c>
      <c r="O34" s="16">
        <v>5423258</v>
      </c>
      <c r="P34" s="16">
        <v>0</v>
      </c>
      <c r="Q34" s="16">
        <v>0</v>
      </c>
      <c r="R34" s="16">
        <v>0</v>
      </c>
      <c r="S34" s="17">
        <v>5423258</v>
      </c>
      <c r="T34" s="16">
        <v>2358912.27</v>
      </c>
      <c r="U34" s="20">
        <f t="shared" si="0"/>
        <v>0.43496220721935042</v>
      </c>
      <c r="V34" s="16">
        <v>711899.02</v>
      </c>
      <c r="W34" s="20">
        <f t="shared" si="1"/>
        <v>0.13126777667593909</v>
      </c>
      <c r="X34" s="16">
        <v>29399.02</v>
      </c>
      <c r="Y34" s="20">
        <f t="shared" si="2"/>
        <v>5.4209148817924574E-3</v>
      </c>
    </row>
    <row r="35" spans="2:25" ht="63.75" x14ac:dyDescent="0.25">
      <c r="B35" s="18" t="s">
        <v>65</v>
      </c>
      <c r="C35" s="28" t="s">
        <v>97</v>
      </c>
      <c r="D35" s="18" t="s">
        <v>117</v>
      </c>
      <c r="E35" s="18" t="s">
        <v>118</v>
      </c>
      <c r="F35" s="18" t="s">
        <v>57</v>
      </c>
      <c r="G35" s="18" t="s">
        <v>129</v>
      </c>
      <c r="H35" s="18">
        <v>10</v>
      </c>
      <c r="I35" s="18" t="s">
        <v>107</v>
      </c>
      <c r="J35" s="18" t="s">
        <v>108</v>
      </c>
      <c r="K35" s="18">
        <v>4</v>
      </c>
      <c r="L35" s="19">
        <v>34018139</v>
      </c>
      <c r="M35" s="19">
        <v>0</v>
      </c>
      <c r="N35" s="19">
        <v>0</v>
      </c>
      <c r="O35" s="16">
        <v>34018139</v>
      </c>
      <c r="P35" s="16">
        <v>0</v>
      </c>
      <c r="Q35" s="16">
        <v>0</v>
      </c>
      <c r="R35" s="16">
        <v>0</v>
      </c>
      <c r="S35" s="17">
        <v>34018139</v>
      </c>
      <c r="T35" s="16">
        <v>7292232.7999999998</v>
      </c>
      <c r="U35" s="20">
        <f t="shared" si="0"/>
        <v>0.21436307259488827</v>
      </c>
      <c r="V35" s="16">
        <v>288355.86</v>
      </c>
      <c r="W35" s="20">
        <f t="shared" si="1"/>
        <v>8.4765324758065089E-3</v>
      </c>
      <c r="X35" s="16">
        <v>288355.86</v>
      </c>
      <c r="Y35" s="31">
        <f t="shared" si="2"/>
        <v>8.4765324758065089E-3</v>
      </c>
    </row>
    <row r="36" spans="2:25" ht="63.75" x14ac:dyDescent="0.25">
      <c r="B36" s="18" t="s">
        <v>65</v>
      </c>
      <c r="C36" s="28" t="s">
        <v>97</v>
      </c>
      <c r="D36" s="18" t="s">
        <v>117</v>
      </c>
      <c r="E36" s="18" t="s">
        <v>118</v>
      </c>
      <c r="F36" s="18" t="s">
        <v>57</v>
      </c>
      <c r="G36" s="18" t="s">
        <v>129</v>
      </c>
      <c r="H36" s="18">
        <v>10</v>
      </c>
      <c r="I36" s="18" t="s">
        <v>91</v>
      </c>
      <c r="J36" s="18" t="s">
        <v>92</v>
      </c>
      <c r="K36" s="18">
        <v>3</v>
      </c>
      <c r="L36" s="19">
        <v>51998536</v>
      </c>
      <c r="M36" s="19">
        <v>0</v>
      </c>
      <c r="N36" s="19">
        <v>0</v>
      </c>
      <c r="O36" s="16">
        <v>51998536</v>
      </c>
      <c r="P36" s="16"/>
      <c r="Q36" s="16"/>
      <c r="R36" s="16"/>
      <c r="S36" s="17">
        <v>51998536</v>
      </c>
      <c r="T36" s="16">
        <v>32586839.989999998</v>
      </c>
      <c r="U36" s="20">
        <f t="shared" si="0"/>
        <v>0.62668764347519323</v>
      </c>
      <c r="V36" s="16">
        <v>5449743.6100000003</v>
      </c>
      <c r="W36" s="20">
        <f t="shared" si="1"/>
        <v>0.10480571241467261</v>
      </c>
      <c r="X36" s="16">
        <v>5417481.3499999996</v>
      </c>
      <c r="Y36" s="20">
        <f t="shared" si="2"/>
        <v>0.1041852668698211</v>
      </c>
    </row>
    <row r="37" spans="2:25" ht="63.75" x14ac:dyDescent="0.25">
      <c r="B37" s="18" t="s">
        <v>65</v>
      </c>
      <c r="C37" s="28" t="s">
        <v>97</v>
      </c>
      <c r="D37" s="18" t="s">
        <v>117</v>
      </c>
      <c r="E37" s="18" t="s">
        <v>118</v>
      </c>
      <c r="F37" s="18" t="s">
        <v>57</v>
      </c>
      <c r="G37" s="18" t="s">
        <v>129</v>
      </c>
      <c r="H37" s="18">
        <v>10</v>
      </c>
      <c r="I37" s="18" t="s">
        <v>91</v>
      </c>
      <c r="J37" s="18" t="s">
        <v>92</v>
      </c>
      <c r="K37" s="18">
        <v>4</v>
      </c>
      <c r="L37" s="19">
        <v>3850000</v>
      </c>
      <c r="M37" s="19">
        <v>0</v>
      </c>
      <c r="N37" s="19">
        <v>0</v>
      </c>
      <c r="O37" s="16">
        <v>3850000</v>
      </c>
      <c r="P37" s="16">
        <v>0</v>
      </c>
      <c r="Q37" s="16">
        <v>0</v>
      </c>
      <c r="R37" s="16">
        <v>0</v>
      </c>
      <c r="S37" s="17">
        <v>3850000</v>
      </c>
      <c r="T37" s="16">
        <v>0</v>
      </c>
      <c r="U37" s="20">
        <f t="shared" si="0"/>
        <v>0</v>
      </c>
      <c r="V37" s="16">
        <v>0</v>
      </c>
      <c r="W37" s="20">
        <f t="shared" si="1"/>
        <v>0</v>
      </c>
      <c r="X37" s="16">
        <v>0</v>
      </c>
      <c r="Y37" s="20">
        <f t="shared" si="2"/>
        <v>0</v>
      </c>
    </row>
    <row r="38" spans="2:25" ht="63.75" x14ac:dyDescent="0.25">
      <c r="B38" s="18" t="s">
        <v>65</v>
      </c>
      <c r="C38" s="28" t="s">
        <v>97</v>
      </c>
      <c r="D38" s="18" t="s">
        <v>72</v>
      </c>
      <c r="E38" s="18" t="s">
        <v>73</v>
      </c>
      <c r="F38" s="18" t="s">
        <v>57</v>
      </c>
      <c r="G38" s="18" t="s">
        <v>127</v>
      </c>
      <c r="H38" s="18">
        <v>10</v>
      </c>
      <c r="I38" s="18" t="s">
        <v>91</v>
      </c>
      <c r="J38" s="18" t="s">
        <v>92</v>
      </c>
      <c r="K38" s="18">
        <v>3</v>
      </c>
      <c r="L38" s="19">
        <v>4139735</v>
      </c>
      <c r="M38" s="19">
        <v>0</v>
      </c>
      <c r="N38" s="19">
        <v>0</v>
      </c>
      <c r="O38" s="16">
        <v>4139735</v>
      </c>
      <c r="P38" s="16">
        <v>0</v>
      </c>
      <c r="Q38" s="16">
        <v>0</v>
      </c>
      <c r="R38" s="16">
        <v>0</v>
      </c>
      <c r="S38" s="17">
        <v>4139735</v>
      </c>
      <c r="T38" s="16">
        <v>1324193.8400000001</v>
      </c>
      <c r="U38" s="20">
        <f t="shared" si="0"/>
        <v>0.31987405957144605</v>
      </c>
      <c r="V38" s="16">
        <v>834268.84</v>
      </c>
      <c r="W38" s="20">
        <f t="shared" si="1"/>
        <v>0.20152711224269185</v>
      </c>
      <c r="X38" s="16">
        <v>780131.24</v>
      </c>
      <c r="Y38" s="20">
        <f t="shared" si="2"/>
        <v>0.18844956017716111</v>
      </c>
    </row>
    <row r="39" spans="2:25" ht="38.25" x14ac:dyDescent="0.25">
      <c r="B39" s="18" t="s">
        <v>65</v>
      </c>
      <c r="C39" s="28" t="s">
        <v>97</v>
      </c>
      <c r="D39" s="18" t="s">
        <v>58</v>
      </c>
      <c r="E39" s="18" t="s">
        <v>119</v>
      </c>
      <c r="F39" s="18" t="s">
        <v>57</v>
      </c>
      <c r="G39" s="18" t="s">
        <v>120</v>
      </c>
      <c r="H39" s="18">
        <v>10</v>
      </c>
      <c r="I39" s="18" t="s">
        <v>91</v>
      </c>
      <c r="J39" s="18" t="s">
        <v>92</v>
      </c>
      <c r="K39" s="18">
        <v>4</v>
      </c>
      <c r="L39" s="19">
        <v>1000000</v>
      </c>
      <c r="M39" s="19">
        <v>0</v>
      </c>
      <c r="N39" s="19">
        <v>0</v>
      </c>
      <c r="O39" s="16">
        <v>1000000</v>
      </c>
      <c r="P39" s="16">
        <v>0</v>
      </c>
      <c r="Q39" s="16">
        <v>0</v>
      </c>
      <c r="R39" s="16">
        <v>0</v>
      </c>
      <c r="S39" s="17">
        <v>1000000</v>
      </c>
      <c r="T39" s="16">
        <v>0</v>
      </c>
      <c r="U39" s="20">
        <f t="shared" si="0"/>
        <v>0</v>
      </c>
      <c r="V39" s="16">
        <v>0</v>
      </c>
      <c r="W39" s="20">
        <f t="shared" si="1"/>
        <v>0</v>
      </c>
      <c r="X39" s="16">
        <v>0</v>
      </c>
      <c r="Y39" s="20">
        <f t="shared" si="2"/>
        <v>0</v>
      </c>
    </row>
    <row r="40" spans="2:25" ht="63.75" x14ac:dyDescent="0.25">
      <c r="B40" s="18" t="s">
        <v>74</v>
      </c>
      <c r="C40" s="28" t="s">
        <v>102</v>
      </c>
      <c r="D40" s="18" t="s">
        <v>72</v>
      </c>
      <c r="E40" s="18" t="s">
        <v>75</v>
      </c>
      <c r="F40" s="18" t="s">
        <v>57</v>
      </c>
      <c r="G40" s="18" t="s">
        <v>76</v>
      </c>
      <c r="H40" s="18">
        <v>10</v>
      </c>
      <c r="I40" s="18" t="s">
        <v>96</v>
      </c>
      <c r="J40" s="18" t="s">
        <v>88</v>
      </c>
      <c r="K40" s="18">
        <v>3</v>
      </c>
      <c r="L40" s="19">
        <v>966000</v>
      </c>
      <c r="M40" s="19">
        <v>0</v>
      </c>
      <c r="N40" s="19">
        <v>0</v>
      </c>
      <c r="O40" s="16">
        <v>966000</v>
      </c>
      <c r="P40" s="16">
        <v>0</v>
      </c>
      <c r="Q40" s="16">
        <v>0</v>
      </c>
      <c r="R40" s="16">
        <v>0</v>
      </c>
      <c r="S40" s="17">
        <v>966000</v>
      </c>
      <c r="T40" s="16">
        <v>237852.83</v>
      </c>
      <c r="U40" s="20">
        <f t="shared" si="0"/>
        <v>0.24622446169772255</v>
      </c>
      <c r="V40" s="16">
        <v>82790.63</v>
      </c>
      <c r="W40" s="20">
        <f t="shared" si="1"/>
        <v>8.5704585921325058E-2</v>
      </c>
      <c r="X40" s="16">
        <v>75418.63</v>
      </c>
      <c r="Y40" s="20">
        <f t="shared" si="2"/>
        <v>7.8073115942028995E-2</v>
      </c>
    </row>
    <row r="41" spans="2:25" ht="38.25" x14ac:dyDescent="0.25">
      <c r="B41" s="18" t="s">
        <v>77</v>
      </c>
      <c r="C41" s="28" t="s">
        <v>103</v>
      </c>
      <c r="D41" s="18" t="s">
        <v>58</v>
      </c>
      <c r="E41" s="18" t="s">
        <v>78</v>
      </c>
      <c r="F41" s="18" t="s">
        <v>57</v>
      </c>
      <c r="G41" s="18" t="s">
        <v>79</v>
      </c>
      <c r="H41" s="18">
        <v>10</v>
      </c>
      <c r="I41" s="18" t="s">
        <v>107</v>
      </c>
      <c r="J41" s="18" t="s">
        <v>108</v>
      </c>
      <c r="K41" s="18">
        <v>3</v>
      </c>
      <c r="L41" s="19">
        <v>681000</v>
      </c>
      <c r="M41" s="19">
        <v>0</v>
      </c>
      <c r="N41" s="19">
        <v>0</v>
      </c>
      <c r="O41" s="16">
        <v>681000</v>
      </c>
      <c r="P41" s="19">
        <v>0</v>
      </c>
      <c r="Q41" s="19">
        <v>0</v>
      </c>
      <c r="R41" s="19">
        <v>0</v>
      </c>
      <c r="S41" s="17">
        <v>681000</v>
      </c>
      <c r="T41" s="16">
        <v>0</v>
      </c>
      <c r="U41" s="20">
        <f t="shared" si="0"/>
        <v>0</v>
      </c>
      <c r="V41" s="16">
        <v>0</v>
      </c>
      <c r="W41" s="20">
        <f t="shared" si="1"/>
        <v>0</v>
      </c>
      <c r="X41" s="16">
        <v>0</v>
      </c>
      <c r="Y41" s="20">
        <f t="shared" si="2"/>
        <v>0</v>
      </c>
    </row>
    <row r="42" spans="2:25" ht="38.25" x14ac:dyDescent="0.25">
      <c r="B42" s="18" t="s">
        <v>77</v>
      </c>
      <c r="C42" s="28" t="s">
        <v>103</v>
      </c>
      <c r="D42" s="18" t="s">
        <v>58</v>
      </c>
      <c r="E42" s="18" t="s">
        <v>78</v>
      </c>
      <c r="F42" s="18" t="s">
        <v>57</v>
      </c>
      <c r="G42" s="18" t="s">
        <v>79</v>
      </c>
      <c r="H42" s="18">
        <v>10</v>
      </c>
      <c r="I42" s="18" t="s">
        <v>91</v>
      </c>
      <c r="J42" s="18" t="s">
        <v>92</v>
      </c>
      <c r="K42" s="18">
        <v>3</v>
      </c>
      <c r="L42" s="19">
        <v>16349000</v>
      </c>
      <c r="M42" s="19">
        <v>0</v>
      </c>
      <c r="N42" s="19">
        <v>0</v>
      </c>
      <c r="O42" s="16">
        <v>16349000</v>
      </c>
      <c r="P42" s="19">
        <v>0</v>
      </c>
      <c r="Q42" s="19">
        <v>0</v>
      </c>
      <c r="R42" s="19">
        <v>0</v>
      </c>
      <c r="S42" s="17">
        <v>16349000</v>
      </c>
      <c r="T42" s="16">
        <v>14348041.460000001</v>
      </c>
      <c r="U42" s="20">
        <f t="shared" si="0"/>
        <v>0.87760972903541501</v>
      </c>
      <c r="V42" s="16">
        <v>3630848.14</v>
      </c>
      <c r="W42" s="20">
        <f t="shared" si="1"/>
        <v>0.22208380573735398</v>
      </c>
      <c r="X42" s="16">
        <v>3630848.14</v>
      </c>
      <c r="Y42" s="20">
        <f t="shared" si="2"/>
        <v>0.22208380573735398</v>
      </c>
    </row>
    <row r="43" spans="2:25" ht="38.25" x14ac:dyDescent="0.25">
      <c r="B43" s="18" t="s">
        <v>80</v>
      </c>
      <c r="C43" s="28" t="s">
        <v>104</v>
      </c>
      <c r="D43" s="18" t="s">
        <v>81</v>
      </c>
      <c r="E43" s="18" t="s">
        <v>82</v>
      </c>
      <c r="F43" s="18" t="s">
        <v>57</v>
      </c>
      <c r="G43" s="18" t="s">
        <v>83</v>
      </c>
      <c r="H43" s="18">
        <v>10</v>
      </c>
      <c r="I43" s="18" t="s">
        <v>107</v>
      </c>
      <c r="J43" s="18" t="s">
        <v>108</v>
      </c>
      <c r="K43" s="18" t="s">
        <v>85</v>
      </c>
      <c r="L43" s="19">
        <v>1293000</v>
      </c>
      <c r="M43" s="19">
        <v>0</v>
      </c>
      <c r="N43" s="19">
        <v>0</v>
      </c>
      <c r="O43" s="16">
        <v>1293000</v>
      </c>
      <c r="P43" s="19">
        <v>0</v>
      </c>
      <c r="Q43" s="19">
        <v>0</v>
      </c>
      <c r="R43" s="19">
        <v>0</v>
      </c>
      <c r="S43" s="17">
        <v>1293000</v>
      </c>
      <c r="T43" s="16">
        <v>0</v>
      </c>
      <c r="U43" s="20">
        <f t="shared" si="0"/>
        <v>0</v>
      </c>
      <c r="V43" s="16">
        <v>0</v>
      </c>
      <c r="W43" s="20">
        <f t="shared" si="1"/>
        <v>0</v>
      </c>
      <c r="X43" s="16">
        <v>0</v>
      </c>
      <c r="Y43" s="20">
        <f t="shared" si="2"/>
        <v>0</v>
      </c>
    </row>
    <row r="44" spans="2:25" ht="38.25" x14ac:dyDescent="0.25">
      <c r="B44" s="18" t="s">
        <v>80</v>
      </c>
      <c r="C44" s="28" t="s">
        <v>104</v>
      </c>
      <c r="D44" s="18" t="s">
        <v>81</v>
      </c>
      <c r="E44" s="18" t="s">
        <v>82</v>
      </c>
      <c r="F44" s="18" t="s">
        <v>57</v>
      </c>
      <c r="G44" s="18" t="s">
        <v>83</v>
      </c>
      <c r="H44" s="18">
        <v>10</v>
      </c>
      <c r="I44" s="18" t="s">
        <v>91</v>
      </c>
      <c r="J44" s="18" t="s">
        <v>92</v>
      </c>
      <c r="K44" s="18">
        <v>3</v>
      </c>
      <c r="L44" s="19">
        <v>3648952</v>
      </c>
      <c r="M44" s="19">
        <v>0</v>
      </c>
      <c r="N44" s="19">
        <v>0</v>
      </c>
      <c r="O44" s="16">
        <v>3648952</v>
      </c>
      <c r="P44" s="19">
        <v>0</v>
      </c>
      <c r="Q44" s="19">
        <v>0</v>
      </c>
      <c r="R44" s="19">
        <v>0</v>
      </c>
      <c r="S44" s="17">
        <v>3648952</v>
      </c>
      <c r="T44" s="16">
        <v>3343941.08</v>
      </c>
      <c r="U44" s="20">
        <f t="shared" si="0"/>
        <v>0.91641136413962143</v>
      </c>
      <c r="V44" s="16">
        <v>3343941.08</v>
      </c>
      <c r="W44" s="20">
        <f t="shared" si="1"/>
        <v>0.91641136413962143</v>
      </c>
      <c r="X44" s="16">
        <v>3343941.08</v>
      </c>
      <c r="Y44" s="20">
        <f t="shared" si="2"/>
        <v>0.91641136413962143</v>
      </c>
    </row>
    <row r="45" spans="2:25" ht="39" thickBot="1" x14ac:dyDescent="0.3">
      <c r="B45" s="18" t="s">
        <v>80</v>
      </c>
      <c r="C45" s="28" t="s">
        <v>104</v>
      </c>
      <c r="D45" s="18" t="s">
        <v>81</v>
      </c>
      <c r="E45" s="18" t="s">
        <v>82</v>
      </c>
      <c r="F45" s="18" t="s">
        <v>57</v>
      </c>
      <c r="G45" s="18" t="s">
        <v>83</v>
      </c>
      <c r="H45" s="18">
        <v>10</v>
      </c>
      <c r="I45" s="18" t="s">
        <v>91</v>
      </c>
      <c r="J45" s="18" t="s">
        <v>92</v>
      </c>
      <c r="K45" s="18" t="s">
        <v>85</v>
      </c>
      <c r="L45" s="19">
        <v>3682048</v>
      </c>
      <c r="M45" s="19">
        <v>0</v>
      </c>
      <c r="N45" s="19">
        <v>0</v>
      </c>
      <c r="O45" s="16">
        <v>3682048</v>
      </c>
      <c r="P45" s="19">
        <v>0</v>
      </c>
      <c r="Q45" s="19">
        <v>0</v>
      </c>
      <c r="R45" s="19">
        <v>0</v>
      </c>
      <c r="S45" s="17">
        <v>3682048</v>
      </c>
      <c r="T45" s="16">
        <v>480000</v>
      </c>
      <c r="U45" s="33">
        <f t="shared" si="0"/>
        <v>0.13036223319196275</v>
      </c>
      <c r="V45" s="16">
        <v>0</v>
      </c>
      <c r="W45" s="20">
        <f t="shared" si="1"/>
        <v>0</v>
      </c>
      <c r="X45" s="16">
        <v>0</v>
      </c>
      <c r="Y45" s="20">
        <f t="shared" si="2"/>
        <v>0</v>
      </c>
    </row>
    <row r="46" spans="2:25" ht="13.5" thickTop="1" x14ac:dyDescent="0.25">
      <c r="B46" s="14" t="s">
        <v>41</v>
      </c>
      <c r="C46" s="15"/>
      <c r="D46" s="14"/>
      <c r="E46" s="26"/>
      <c r="F46" s="14"/>
      <c r="G46" s="14"/>
      <c r="H46" s="14"/>
      <c r="I46" s="14"/>
      <c r="J46" s="14"/>
      <c r="K46" s="14"/>
      <c r="L46" s="27">
        <f t="shared" ref="L46:T46" si="3">SUM(L5:L45)</f>
        <v>2403460000</v>
      </c>
      <c r="M46" s="27">
        <f t="shared" si="3"/>
        <v>72100860</v>
      </c>
      <c r="N46" s="27">
        <f t="shared" si="3"/>
        <v>30077000</v>
      </c>
      <c r="O46" s="27">
        <f t="shared" si="3"/>
        <v>2445483860</v>
      </c>
      <c r="P46" s="27">
        <f t="shared" si="3"/>
        <v>0</v>
      </c>
      <c r="Q46" s="27">
        <f t="shared" si="3"/>
        <v>0</v>
      </c>
      <c r="R46" s="27">
        <f t="shared" si="3"/>
        <v>-320742.90999999602</v>
      </c>
      <c r="S46" s="27">
        <f t="shared" si="3"/>
        <v>2445163117.0900002</v>
      </c>
      <c r="T46" s="27">
        <f t="shared" si="3"/>
        <v>762163224.92999995</v>
      </c>
      <c r="U46" s="32">
        <f>T46/$S$46</f>
        <v>0.31170240529272086</v>
      </c>
      <c r="V46" s="27">
        <f>SUM(V5:V45)</f>
        <v>617761768.75000012</v>
      </c>
      <c r="W46" s="32">
        <f t="shared" si="1"/>
        <v>0.25264644490679267</v>
      </c>
      <c r="X46" s="27">
        <f>SUM(X5:X45)</f>
        <v>616885984.33000004</v>
      </c>
      <c r="Y46" s="32">
        <f t="shared" si="2"/>
        <v>0.25228827476514487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ABR/2024
&amp;CRESOLUÇÃO CNJ Nº 102 - ANEXO II - DOTAÇÃO E EXECUÇÃO ORÇAMENTÁRIA</oddHead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8</vt:i4>
      </vt:variant>
    </vt:vector>
  </HeadingPairs>
  <TitlesOfParts>
    <vt:vector size="12" baseType="lpstr">
      <vt:lpstr>PubfJan</vt:lpstr>
      <vt:lpstr>PubfFev</vt:lpstr>
      <vt:lpstr>PubfMar</vt:lpstr>
      <vt:lpstr>PubfAbr</vt:lpstr>
      <vt:lpstr>PubfAbr!Área_de_Impressão</vt:lpstr>
      <vt:lpstr>PubfFev!Área_de_Impressão</vt:lpstr>
      <vt:lpstr>PubfJan!Área_de_Impressão</vt:lpstr>
      <vt:lpstr>PubfMar!Área_de_Impressão</vt:lpstr>
      <vt:lpstr>PubfAbr!Títulos_de_Impressão</vt:lpstr>
      <vt:lpstr>PubfFev!Títulos_de_Impressão</vt:lpstr>
      <vt:lpstr>PubfJan!Títulos_de_Impressão</vt:lpstr>
      <vt:lpstr>PubfMar!Títulos_de_Impressão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lucianojorge</dc:creator>
  <cp:lastModifiedBy>Cristiano de Jesus Sousa de Abreu</cp:lastModifiedBy>
  <cp:lastPrinted>2024-07-18T14:53:26Z</cp:lastPrinted>
  <dcterms:created xsi:type="dcterms:W3CDTF">2022-02-17T12:30:32Z</dcterms:created>
  <dcterms:modified xsi:type="dcterms:W3CDTF">2024-07-18T14:53:31Z</dcterms:modified>
</cp:coreProperties>
</file>