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"/>
    </mc:Choice>
  </mc:AlternateContent>
  <bookViews>
    <workbookView xWindow="-120" yWindow="-120" windowWidth="20730" windowHeight="11160" activeTab="4"/>
  </bookViews>
  <sheets>
    <sheet name="PubJan" sheetId="6" r:id="rId1"/>
    <sheet name="PubFev" sheetId="7" r:id="rId2"/>
    <sheet name="Pubmar" sheetId="8" r:id="rId3"/>
    <sheet name="PubABR" sheetId="9" r:id="rId4"/>
    <sheet name="PubMai" sheetId="10" r:id="rId5"/>
  </sheets>
  <definedNames>
    <definedName name="_xlnm._FilterDatabase" localSheetId="3" hidden="1">PubABR!$A$2:$X$53</definedName>
    <definedName name="_xlnm._FilterDatabase" localSheetId="1" hidden="1">PubFev!$A$5:$Y$5</definedName>
    <definedName name="_xlnm._FilterDatabase" localSheetId="0" hidden="1">PubJan!$A$5:$Y$5</definedName>
    <definedName name="_xlnm._FilterDatabase" localSheetId="4" hidden="1">PubMai!$A$2:$X$54</definedName>
    <definedName name="_xlnm.Print_Area" localSheetId="3">PubABR!$A$1:$X$53</definedName>
    <definedName name="_xlnm.Print_Area" localSheetId="1">PubFev!$B$2:$Y$48</definedName>
    <definedName name="_xlnm.Print_Area" localSheetId="0">PubJan!$B$2:$Y$35</definedName>
    <definedName name="_xlnm.Print_Area" localSheetId="4">PubMai!$A$1:$X$54</definedName>
    <definedName name="_xlnm.Print_Area" localSheetId="2">Pubmar!$B$2:$Y$52</definedName>
    <definedName name="_xlnm.Print_Titles" localSheetId="3">PubABR!$2:$4</definedName>
    <definedName name="_xlnm.Print_Titles" localSheetId="1">PubFev!$2:$4</definedName>
    <definedName name="_xlnm.Print_Titles" localSheetId="0">PubJan!$2:$4</definedName>
    <definedName name="_xlnm.Print_Titles" localSheetId="4">PubMai!$2:$4</definedName>
    <definedName name="_xlnm.Print_Titles" localSheetId="2">Pubmar!$2:$4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0" l="1"/>
  <c r="M54" i="10"/>
  <c r="N54" i="10"/>
  <c r="W54" i="10" l="1"/>
  <c r="U54" i="10"/>
  <c r="S54" i="10"/>
  <c r="R54" i="10"/>
  <c r="Q54" i="10"/>
  <c r="P54" i="10"/>
  <c r="O54" i="10"/>
  <c r="K54" i="10"/>
  <c r="T54" i="10" l="1"/>
  <c r="V54" i="10"/>
  <c r="X54" i="10"/>
  <c r="Q53" i="9" l="1"/>
  <c r="P53" i="9"/>
  <c r="O53" i="9"/>
  <c r="K53" i="9"/>
  <c r="L53" i="9" l="1"/>
  <c r="M53" i="9"/>
  <c r="S53" i="9" l="1"/>
  <c r="W53" i="9"/>
  <c r="N53" i="9"/>
  <c r="R53" i="9"/>
  <c r="U53" i="9"/>
  <c r="X53" i="9" l="1"/>
  <c r="V53" i="9"/>
  <c r="T53" i="9"/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W35" i="6" s="1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Y35" i="6" s="1"/>
  <c r="W5" i="6"/>
  <c r="U5" i="6"/>
  <c r="T35" i="6"/>
  <c r="U35" i="6" s="1"/>
  <c r="Q35" i="6"/>
  <c r="P35" i="6"/>
  <c r="M35" i="6"/>
  <c r="L35" i="6"/>
  <c r="U52" i="8" l="1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<sst xmlns="http://schemas.openxmlformats.org/spreadsheetml/2006/main" count="1758" uniqueCount="127">
  <si>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</si>
  <si>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</si>
  <si>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</si>
  <si>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</si>
  <si>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</si>
  <si>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</si>
  <si>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</si>
  <si>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</si>
  <si>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</si>
  <si>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</si>
  <si>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</si>
  <si>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</si>
  <si>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</si>
  <si>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</si>
  <si>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</si>
  <si>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</si>
  <si>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</si>
  <si>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</si>
  <si>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</si>
  <si>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</si>
  <si>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</si>
  <si>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</si>
  <si>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</si>
  <si>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</si>
  <si>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</si>
  <si>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</si>
  <si>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</si>
  <si>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</si>
  <si>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</si>
  <si>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</si>
  <si>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</si>
  <si>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</si>
  <si>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</si>
  <si>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</si>
  <si>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</si>
  <si>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</si>
  <si>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</si>
  <si>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</si>
  <si>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</si>
  <si>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</si>
  <si>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</si>
  <si>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</si>
  <si>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</si>
  <si>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</si>
  <si>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</si>
  <si>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</si>
  <si>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</si>
  <si>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</si>
  <si>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</si>
  <si>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</si>
  <si>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</si>
  <si>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</si>
  <si>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</si>
  <si>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</si>
  <si>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</si>
  <si>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</si>
  <si>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</si>
  <si>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</si>
  <si>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</si>
  <si>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</si>
  <si>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</si>
  <si>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</si>
  <si>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</si>
  <si>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</si>
  <si>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</si>
  <si>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</si>
  <si>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</si>
  <si>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</si>
  <si>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</si>
  <si>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</si>
  <si>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</si>
  <si>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</si>
  <si>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</si>
  <si>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</si>
  <si>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</si>
  <si>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</si>
  <si>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</si>
  <si>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</si>
  <si>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</si>
  <si>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</si>
  <si>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</si>
  <si>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</si>
  <si>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</si>
  <si>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</si>
  <si>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</si>
  <si>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</si>
  <si>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</si>
  <si>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</si>
  <si>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</si>
  <si>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</si>
  <si>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</si>
  <si>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</si>
  <si>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</si>
  <si>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</si>
  <si>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</si>
  <si>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</si>
  <si>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</si>
  <si>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</si>
  <si>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</si>
  <si>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</si>
  <si>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</si>
  <si>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</si>
  <si>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</si>
  <si>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</si>
  <si>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</si>
  <si>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</si>
  <si>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</si>
  <si>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</si>
  <si>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</si>
  <si>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</si>
  <si>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</si>
  <si>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</si>
  <si>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</si>
  <si>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</si>
  <si>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</si>
  <si>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</si>
  <si>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</si>
  <si>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</si>
  <si>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</si>
  <si>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</si>
  <si>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</si>
  <si>
    <t>141</t>
  </si>
  <si>
    <t>0543.1656.0096</t>
  </si>
  <si>
    <t>0543.1656.0083</t>
  </si>
  <si>
    <t>301</t>
  </si>
  <si>
    <t>4</t>
  </si>
  <si>
    <t>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</si>
</sst>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10" fontId="3" fillId="2" borderId="12" xfId="4" applyNumberFormat="1" applyFont="1" applyFill="1" applyBorder="1" applyAlignment="1">
      <alignment horizontal="center" vertical="center" wrapText="1"/>
    </xf>
    <xf numFmtId="10" fontId="3" fillId="2" borderId="11" xfId="4" applyNumberFormat="1" applyFont="1" applyFill="1" applyBorder="1" applyAlignment="1">
      <alignment horizontal="center" vertical="center" wrapText="1"/>
    </xf>
    <xf numFmtId="164" fontId="3" fillId="2" borderId="11" xfId="5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10" fontId="3" fillId="2" borderId="17" xfId="4" applyNumberFormat="1" applyFont="1" applyFill="1" applyBorder="1" applyAlignment="1">
      <alignment horizontal="center" vertical="center" wrapText="1"/>
    </xf>
    <xf numFmtId="164" fontId="3" fillId="2" borderId="16" xfId="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 wrapText="1"/>
    </xf>
    <xf numFmtId="10" fontId="4" fillId="2" borderId="18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9" xfId="2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10" fontId="4" fillId="2" borderId="20" xfId="2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6"/>
  <sheetViews>
    <sheetView showGridLines="0" topLeftCell="H1" zoomScaleNormal="100" workbookViewId="0">
      <selection activeCell="X5" sqref="X5:X34"/>
    </sheetView>
  </sheetViews>
  <sheetFormatPr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5.85546875" style="2" bestFit="1" customWidth="1"/>
    <col min="13" max="13" width="9.85546875" style="2" bestFit="1" customWidth="1"/>
    <col min="14" max="14" width="10.85546875" style="2" bestFit="1" customWidth="1"/>
    <col min="15" max="15" width="16" style="2" bestFit="1" customWidth="1"/>
    <col min="16" max="16" width="13.28515625" style="2" bestFit="1" customWidth="1"/>
    <col min="17" max="17" width="7.7109375" style="2" bestFit="1" customWidth="1"/>
    <col min="18" max="18" width="8.5703125" style="2" bestFit="1" customWidth="1"/>
    <col min="19" max="19" width="15.8554687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78" t="s">
        <v>0</v>
      </c>
      <c r="C2" s="80"/>
      <c r="D2" s="80"/>
      <c r="E2" s="80"/>
      <c r="F2" s="80"/>
      <c r="G2" s="80"/>
      <c r="H2" s="80"/>
      <c r="I2" s="80"/>
      <c r="J2" s="80"/>
      <c r="K2" s="88"/>
      <c r="L2" s="76" t="s">
        <v>1</v>
      </c>
      <c r="M2" s="89" t="s">
        <v>2</v>
      </c>
      <c r="N2" s="90"/>
      <c r="O2" s="76" t="s">
        <v>3</v>
      </c>
      <c r="P2" s="76" t="s">
        <v>4</v>
      </c>
      <c r="Q2" s="78" t="s">
        <v>5</v>
      </c>
      <c r="R2" s="88"/>
      <c r="S2" s="76" t="s">
        <v>6</v>
      </c>
      <c r="T2" s="78" t="s">
        <v>7</v>
      </c>
      <c r="U2" s="79"/>
      <c r="V2" s="80"/>
      <c r="W2" s="79"/>
      <c r="X2" s="80"/>
      <c r="Y2" s="81"/>
    </row>
    <row r="3" spans="2:25" x14ac:dyDescent="0.25">
      <c r="B3" s="82" t="s">
        <v>8</v>
      </c>
      <c r="C3" s="83"/>
      <c r="D3" s="84" t="s">
        <v>9</v>
      </c>
      <c r="E3" s="84" t="s">
        <v>10</v>
      </c>
      <c r="F3" s="86" t="s">
        <v>11</v>
      </c>
      <c r="G3" s="87"/>
      <c r="H3" s="84" t="s">
        <v>12</v>
      </c>
      <c r="I3" s="82" t="s">
        <v>13</v>
      </c>
      <c r="J3" s="83"/>
      <c r="K3" s="84" t="s">
        <v>14</v>
      </c>
      <c r="L3" s="77"/>
      <c r="M3" s="34" t="s">
        <v>15</v>
      </c>
      <c r="N3" s="34" t="s">
        <v>16</v>
      </c>
      <c r="O3" s="77"/>
      <c r="P3" s="77"/>
      <c r="Q3" s="4" t="s">
        <v>17</v>
      </c>
      <c r="R3" s="4" t="s">
        <v>18</v>
      </c>
      <c r="S3" s="77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85"/>
      <c r="E4" s="85"/>
      <c r="F4" s="36" t="s">
        <v>25</v>
      </c>
      <c r="G4" s="36" t="s">
        <v>26</v>
      </c>
      <c r="H4" s="85"/>
      <c r="I4" s="36" t="s">
        <v>23</v>
      </c>
      <c r="J4" s="36" t="s">
        <v>24</v>
      </c>
      <c r="K4" s="85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38.25" x14ac:dyDescent="0.25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1" x14ac:dyDescent="0.25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38.25" x14ac:dyDescent="0.25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3.75" x14ac:dyDescent="0.25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5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5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38.25" x14ac:dyDescent="0.25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38.25" x14ac:dyDescent="0.25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1" x14ac:dyDescent="0.25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63.75" x14ac:dyDescent="0.25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38.25" x14ac:dyDescent="0.25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38.25" x14ac:dyDescent="0.25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39" thickBot="1" x14ac:dyDescent="0.3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25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8"/>
  <sheetViews>
    <sheetView showGridLines="0" topLeftCell="J1" zoomScaleNormal="100" workbookViewId="0">
      <selection activeCell="X5" sqref="X5:X47"/>
    </sheetView>
  </sheetViews>
  <sheetFormatPr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6" style="2" bestFit="1" customWidth="1"/>
    <col min="13" max="13" width="13.28515625" style="2" bestFit="1" customWidth="1"/>
    <col min="14" max="14" width="11" style="2" bestFit="1" customWidth="1"/>
    <col min="15" max="15" width="16.140625" style="2" bestFit="1" customWidth="1"/>
    <col min="16" max="16" width="13.42578125" style="2" bestFit="1" customWidth="1"/>
    <col min="17" max="17" width="7.85546875" style="2" bestFit="1" customWidth="1"/>
    <col min="18" max="18" width="8.7109375" style="2" bestFit="1" customWidth="1"/>
    <col min="19" max="19" width="16" style="2" bestFit="1" customWidth="1"/>
    <col min="20" max="20" width="14.5703125" style="2" bestFit="1" customWidth="1"/>
    <col min="21" max="21" width="6.7109375" style="3" customWidth="1"/>
    <col min="22" max="22" width="14.28515625" style="2" bestFit="1" customWidth="1"/>
    <col min="23" max="23" width="6.7109375" style="3" customWidth="1"/>
    <col min="24" max="24" width="14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78" t="s">
        <v>0</v>
      </c>
      <c r="C2" s="80"/>
      <c r="D2" s="80"/>
      <c r="E2" s="80"/>
      <c r="F2" s="80"/>
      <c r="G2" s="80"/>
      <c r="H2" s="80"/>
      <c r="I2" s="80"/>
      <c r="J2" s="80"/>
      <c r="K2" s="88"/>
      <c r="L2" s="76" t="s">
        <v>1</v>
      </c>
      <c r="M2" s="89" t="s">
        <v>2</v>
      </c>
      <c r="N2" s="90"/>
      <c r="O2" s="76" t="s">
        <v>3</v>
      </c>
      <c r="P2" s="76" t="s">
        <v>4</v>
      </c>
      <c r="Q2" s="78" t="s">
        <v>5</v>
      </c>
      <c r="R2" s="88"/>
      <c r="S2" s="76" t="s">
        <v>6</v>
      </c>
      <c r="T2" s="78" t="s">
        <v>7</v>
      </c>
      <c r="U2" s="79"/>
      <c r="V2" s="80"/>
      <c r="W2" s="79"/>
      <c r="X2" s="80"/>
      <c r="Y2" s="81"/>
    </row>
    <row r="3" spans="2:25" x14ac:dyDescent="0.25">
      <c r="B3" s="82" t="s">
        <v>8</v>
      </c>
      <c r="C3" s="83"/>
      <c r="D3" s="84" t="s">
        <v>9</v>
      </c>
      <c r="E3" s="84" t="s">
        <v>10</v>
      </c>
      <c r="F3" s="86" t="s">
        <v>11</v>
      </c>
      <c r="G3" s="87"/>
      <c r="H3" s="84" t="s">
        <v>12</v>
      </c>
      <c r="I3" s="82" t="s">
        <v>13</v>
      </c>
      <c r="J3" s="83"/>
      <c r="K3" s="84" t="s">
        <v>14</v>
      </c>
      <c r="L3" s="77"/>
      <c r="M3" s="34" t="s">
        <v>15</v>
      </c>
      <c r="N3" s="34" t="s">
        <v>16</v>
      </c>
      <c r="O3" s="77"/>
      <c r="P3" s="77"/>
      <c r="Q3" s="4" t="s">
        <v>17</v>
      </c>
      <c r="R3" s="4" t="s">
        <v>18</v>
      </c>
      <c r="S3" s="77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85"/>
      <c r="E4" s="85"/>
      <c r="F4" s="36" t="s">
        <v>25</v>
      </c>
      <c r="G4" s="36" t="s">
        <v>26</v>
      </c>
      <c r="H4" s="85"/>
      <c r="I4" s="36" t="s">
        <v>23</v>
      </c>
      <c r="J4" s="36" t="s">
        <v>24</v>
      </c>
      <c r="K4" s="85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63.75" x14ac:dyDescent="0.25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76.5" x14ac:dyDescent="0.25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1" x14ac:dyDescent="0.25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1" x14ac:dyDescent="0.25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38.25" x14ac:dyDescent="0.25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38.25" x14ac:dyDescent="0.25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38.25" x14ac:dyDescent="0.25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1" x14ac:dyDescent="0.25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38.25" x14ac:dyDescent="0.25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3.75" x14ac:dyDescent="0.25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3.75" x14ac:dyDescent="0.25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5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3.75" x14ac:dyDescent="0.25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5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38.25" x14ac:dyDescent="0.25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38.25" x14ac:dyDescent="0.25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38.25" x14ac:dyDescent="0.25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1" x14ac:dyDescent="0.25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1" x14ac:dyDescent="0.25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63.75" x14ac:dyDescent="0.25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38.25" x14ac:dyDescent="0.25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38.25" x14ac:dyDescent="0.25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39" thickBot="1" x14ac:dyDescent="0.3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3.5" thickTop="1" x14ac:dyDescent="0.25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2"/>
  <sheetViews>
    <sheetView showGridLines="0" topLeftCell="D47" zoomScaleNormal="100" workbookViewId="0">
      <selection activeCell="D56" sqref="D56"/>
    </sheetView>
  </sheetViews>
  <sheetFormatPr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78" t="s">
        <v>0</v>
      </c>
      <c r="C2" s="80"/>
      <c r="D2" s="80"/>
      <c r="E2" s="80"/>
      <c r="F2" s="80"/>
      <c r="G2" s="80"/>
      <c r="H2" s="80"/>
      <c r="I2" s="80"/>
      <c r="J2" s="80"/>
      <c r="K2" s="88"/>
      <c r="L2" s="76" t="s">
        <v>1</v>
      </c>
      <c r="M2" s="89" t="s">
        <v>2</v>
      </c>
      <c r="N2" s="90"/>
      <c r="O2" s="76" t="s">
        <v>3</v>
      </c>
      <c r="P2" s="76" t="s">
        <v>4</v>
      </c>
      <c r="Q2" s="78" t="s">
        <v>5</v>
      </c>
      <c r="R2" s="88"/>
      <c r="S2" s="76" t="s">
        <v>6</v>
      </c>
      <c r="T2" s="78" t="s">
        <v>7</v>
      </c>
      <c r="U2" s="79"/>
      <c r="V2" s="80"/>
      <c r="W2" s="79"/>
      <c r="X2" s="80"/>
      <c r="Y2" s="81"/>
    </row>
    <row r="3" spans="2:25" x14ac:dyDescent="0.25">
      <c r="B3" s="82" t="s">
        <v>8</v>
      </c>
      <c r="C3" s="83"/>
      <c r="D3" s="84" t="s">
        <v>9</v>
      </c>
      <c r="E3" s="84" t="s">
        <v>10</v>
      </c>
      <c r="F3" s="86" t="s">
        <v>11</v>
      </c>
      <c r="G3" s="87"/>
      <c r="H3" s="84" t="s">
        <v>12</v>
      </c>
      <c r="I3" s="82" t="s">
        <v>13</v>
      </c>
      <c r="J3" s="83"/>
      <c r="K3" s="84" t="s">
        <v>14</v>
      </c>
      <c r="L3" s="77"/>
      <c r="M3" s="34" t="s">
        <v>15</v>
      </c>
      <c r="N3" s="34" t="s">
        <v>16</v>
      </c>
      <c r="O3" s="77"/>
      <c r="P3" s="77"/>
      <c r="Q3" s="4" t="s">
        <v>17</v>
      </c>
      <c r="R3" s="4" t="s">
        <v>18</v>
      </c>
      <c r="S3" s="77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85"/>
      <c r="E4" s="85"/>
      <c r="F4" s="36" t="s">
        <v>25</v>
      </c>
      <c r="G4" s="36" t="s">
        <v>26</v>
      </c>
      <c r="H4" s="85"/>
      <c r="I4" s="36" t="s">
        <v>23</v>
      </c>
      <c r="J4" s="36" t="s">
        <v>24</v>
      </c>
      <c r="K4" s="85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1" x14ac:dyDescent="0.25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38.25" x14ac:dyDescent="0.25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1" x14ac:dyDescent="0.25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38.25" x14ac:dyDescent="0.25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63.75" x14ac:dyDescent="0.25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63.75" x14ac:dyDescent="0.25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3.75" x14ac:dyDescent="0.25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38.25" x14ac:dyDescent="0.25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38.25" x14ac:dyDescent="0.25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38.25" x14ac:dyDescent="0.25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38.25" x14ac:dyDescent="0.25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1" x14ac:dyDescent="0.25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1" x14ac:dyDescent="0.25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63.75" x14ac:dyDescent="0.25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63.75" x14ac:dyDescent="0.25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38.25" x14ac:dyDescent="0.25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38.25" x14ac:dyDescent="0.25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38.25" x14ac:dyDescent="0.25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38.25" x14ac:dyDescent="0.25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39" thickBot="1" x14ac:dyDescent="0.3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3.5" thickTop="1" x14ac:dyDescent="0.25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H5:K51 B5:G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opLeftCell="D46" zoomScale="98" zoomScaleNormal="98" workbookViewId="0">
      <selection activeCell="M56" sqref="A56:XFD59"/>
    </sheetView>
  </sheetViews>
  <sheetFormatPr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7.710937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93" t="s">
        <v>0</v>
      </c>
      <c r="B2" s="95"/>
      <c r="C2" s="95"/>
      <c r="D2" s="95"/>
      <c r="E2" s="95"/>
      <c r="F2" s="95"/>
      <c r="G2" s="95"/>
      <c r="H2" s="95"/>
      <c r="I2" s="95"/>
      <c r="J2" s="103"/>
      <c r="K2" s="91" t="s">
        <v>1</v>
      </c>
      <c r="L2" s="104" t="s">
        <v>2</v>
      </c>
      <c r="M2" s="105"/>
      <c r="N2" s="91" t="s">
        <v>3</v>
      </c>
      <c r="O2" s="91" t="s">
        <v>4</v>
      </c>
      <c r="P2" s="93" t="s">
        <v>5</v>
      </c>
      <c r="Q2" s="103"/>
      <c r="R2" s="91" t="s">
        <v>6</v>
      </c>
      <c r="S2" s="93" t="s">
        <v>7</v>
      </c>
      <c r="T2" s="94"/>
      <c r="U2" s="95"/>
      <c r="V2" s="94"/>
      <c r="W2" s="95"/>
      <c r="X2" s="96"/>
    </row>
    <row r="3" spans="1:24" ht="25.5" x14ac:dyDescent="0.25">
      <c r="A3" s="97" t="s">
        <v>8</v>
      </c>
      <c r="B3" s="98"/>
      <c r="C3" s="99" t="s">
        <v>9</v>
      </c>
      <c r="D3" s="99" t="s">
        <v>10</v>
      </c>
      <c r="E3" s="101" t="s">
        <v>11</v>
      </c>
      <c r="F3" s="102"/>
      <c r="G3" s="99" t="s">
        <v>12</v>
      </c>
      <c r="H3" s="97" t="s">
        <v>13</v>
      </c>
      <c r="I3" s="98"/>
      <c r="J3" s="99" t="s">
        <v>14</v>
      </c>
      <c r="K3" s="92"/>
      <c r="L3" s="43" t="s">
        <v>15</v>
      </c>
      <c r="M3" s="43" t="s">
        <v>16</v>
      </c>
      <c r="N3" s="92"/>
      <c r="O3" s="92"/>
      <c r="P3" s="44" t="s">
        <v>17</v>
      </c>
      <c r="Q3" s="44" t="s">
        <v>18</v>
      </c>
      <c r="R3" s="92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49" t="s">
        <v>23</v>
      </c>
      <c r="B4" s="49" t="s">
        <v>24</v>
      </c>
      <c r="C4" s="100"/>
      <c r="D4" s="100"/>
      <c r="E4" s="49" t="s">
        <v>25</v>
      </c>
      <c r="F4" s="49" t="s">
        <v>26</v>
      </c>
      <c r="G4" s="100"/>
      <c r="H4" s="49" t="s">
        <v>23</v>
      </c>
      <c r="I4" s="49" t="s">
        <v>24</v>
      </c>
      <c r="J4" s="100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8866603.8300000001</v>
      </c>
      <c r="T5" s="57">
        <v>0.2896884385298068</v>
      </c>
      <c r="U5" s="56">
        <v>8866603.8300000001</v>
      </c>
      <c r="V5" s="57">
        <v>0.2896884385298068</v>
      </c>
      <c r="W5" s="56">
        <v>6555083.3200000003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46240768.039999999</v>
      </c>
      <c r="T6" s="60">
        <v>0.32414123392503663</v>
      </c>
      <c r="U6" s="37">
        <v>46240768.039999999</v>
      </c>
      <c r="V6" s="60">
        <v>0.32414123392503663</v>
      </c>
      <c r="W6" s="37">
        <v>46240768.039999999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1090574.9099999999</v>
      </c>
      <c r="T7" s="60">
        <v>0.29981275979238597</v>
      </c>
      <c r="U7" s="37">
        <v>1090574.9099999999</v>
      </c>
      <c r="V7" s="60">
        <v>0.29981275979238597</v>
      </c>
      <c r="W7" s="37">
        <v>1090574.9099999999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0</v>
      </c>
      <c r="T8" s="60">
        <v>0</v>
      </c>
      <c r="U8" s="37">
        <v>0</v>
      </c>
      <c r="V8" s="60">
        <v>0</v>
      </c>
      <c r="W8" s="37">
        <v>0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0</v>
      </c>
      <c r="N11" s="37">
        <v>43627167</v>
      </c>
      <c r="O11" s="37">
        <v>0</v>
      </c>
      <c r="P11" s="37">
        <v>0</v>
      </c>
      <c r="Q11" s="37">
        <v>0</v>
      </c>
      <c r="R11" s="39">
        <v>43627167</v>
      </c>
      <c r="S11" s="37">
        <v>12393754.119999999</v>
      </c>
      <c r="T11" s="60">
        <v>0.28408340426963774</v>
      </c>
      <c r="U11" s="37">
        <v>12393754.119999999</v>
      </c>
      <c r="V11" s="60">
        <v>0.28408340426963774</v>
      </c>
      <c r="W11" s="37">
        <v>12393754.119999999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302163133.5</v>
      </c>
      <c r="T12" s="60">
        <v>0.32444056385132281</v>
      </c>
      <c r="U12" s="37">
        <v>301763430.18000001</v>
      </c>
      <c r="V12" s="60">
        <v>0.32401139180438265</v>
      </c>
      <c r="W12" s="37">
        <v>301763430.18000001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0</v>
      </c>
      <c r="M13" s="37">
        <v>0</v>
      </c>
      <c r="N13" s="37">
        <v>139171107</v>
      </c>
      <c r="O13" s="37">
        <v>0</v>
      </c>
      <c r="P13" s="37">
        <v>0</v>
      </c>
      <c r="Q13" s="37">
        <v>0</v>
      </c>
      <c r="R13" s="39">
        <v>139171107</v>
      </c>
      <c r="S13" s="37">
        <v>58594551.149999999</v>
      </c>
      <c r="T13" s="60">
        <v>0.42102525741927166</v>
      </c>
      <c r="U13" s="37">
        <v>40264740.289999999</v>
      </c>
      <c r="V13" s="60">
        <v>0.28931824398005257</v>
      </c>
      <c r="W13" s="37">
        <v>40085016.590000004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154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0</v>
      </c>
      <c r="M16" s="37">
        <v>0</v>
      </c>
      <c r="N16" s="37">
        <v>25968000</v>
      </c>
      <c r="O16" s="37">
        <v>0</v>
      </c>
      <c r="P16" s="37">
        <v>0</v>
      </c>
      <c r="Q16" s="37">
        <v>0</v>
      </c>
      <c r="R16" s="39">
        <v>25968000</v>
      </c>
      <c r="S16" s="37">
        <v>11098771.710000001</v>
      </c>
      <c r="T16" s="60">
        <v>0.42740186806839192</v>
      </c>
      <c r="U16" s="37">
        <v>6092284.6699999999</v>
      </c>
      <c r="V16" s="60">
        <v>0.23460738870918052</v>
      </c>
      <c r="W16" s="37">
        <v>6092284.6699999999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3425323.0999999996</v>
      </c>
      <c r="T17" s="60">
        <v>0.32190974182736509</v>
      </c>
      <c r="U17" s="37">
        <v>527964.06000000006</v>
      </c>
      <c r="V17" s="60">
        <v>4.9617735111974558E-2</v>
      </c>
      <c r="W17" s="37">
        <v>527964.06000000006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0</v>
      </c>
      <c r="V18" s="60">
        <v>0</v>
      </c>
      <c r="W18" s="37">
        <v>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21818.97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0</v>
      </c>
      <c r="V21" s="60">
        <v>0</v>
      </c>
      <c r="W21" s="37">
        <v>0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0</v>
      </c>
      <c r="N23" s="37">
        <v>500000</v>
      </c>
      <c r="O23" s="38">
        <v>0</v>
      </c>
      <c r="P23" s="38">
        <v>0</v>
      </c>
      <c r="Q23" s="38">
        <v>0</v>
      </c>
      <c r="R23" s="39">
        <v>500000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0</v>
      </c>
      <c r="M30" s="38">
        <v>0</v>
      </c>
      <c r="N30" s="37">
        <v>350000</v>
      </c>
      <c r="O30" s="38">
        <v>0</v>
      </c>
      <c r="P30" s="38">
        <v>0</v>
      </c>
      <c r="Q30" s="38">
        <v>0</v>
      </c>
      <c r="R30" s="39">
        <v>350000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83</v>
      </c>
      <c r="E32" s="61" t="s">
        <v>60</v>
      </c>
      <c r="F32" s="61" t="s">
        <v>84</v>
      </c>
      <c r="G32" s="61">
        <v>10</v>
      </c>
      <c r="H32" s="61">
        <v>307</v>
      </c>
      <c r="I32" s="61" t="s">
        <v>76</v>
      </c>
      <c r="J32" s="61">
        <v>4</v>
      </c>
      <c r="K32" s="38">
        <v>0</v>
      </c>
      <c r="L32" s="38">
        <v>1000000</v>
      </c>
      <c r="M32" s="38">
        <v>0</v>
      </c>
      <c r="N32" s="37">
        <v>1000000</v>
      </c>
      <c r="O32" s="38">
        <v>0</v>
      </c>
      <c r="P32" s="38">
        <v>0</v>
      </c>
      <c r="Q32" s="38">
        <v>0</v>
      </c>
      <c r="R32" s="39">
        <v>1000000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85</v>
      </c>
      <c r="E33" s="61" t="s">
        <v>60</v>
      </c>
      <c r="F33" s="61" t="s">
        <v>86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4505000</v>
      </c>
      <c r="M33" s="38">
        <v>10000</v>
      </c>
      <c r="N33" s="37">
        <v>4495000</v>
      </c>
      <c r="O33" s="38">
        <v>0</v>
      </c>
      <c r="P33" s="38">
        <v>0</v>
      </c>
      <c r="Q33" s="38">
        <v>0</v>
      </c>
      <c r="R33" s="39">
        <v>4495000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115</v>
      </c>
      <c r="E34" s="61" t="s">
        <v>60</v>
      </c>
      <c r="F34" s="61" t="s">
        <v>117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3700000</v>
      </c>
      <c r="M34" s="38">
        <v>0</v>
      </c>
      <c r="N34" s="37">
        <v>3700000</v>
      </c>
      <c r="O34" s="38">
        <v>0</v>
      </c>
      <c r="P34" s="38">
        <v>0</v>
      </c>
      <c r="Q34" s="38">
        <v>0</v>
      </c>
      <c r="R34" s="39">
        <v>3700000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81</v>
      </c>
      <c r="E35" s="61" t="s">
        <v>60</v>
      </c>
      <c r="F35" s="61" t="s">
        <v>82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1800000</v>
      </c>
      <c r="M35" s="38">
        <v>0</v>
      </c>
      <c r="N35" s="37">
        <v>1800000</v>
      </c>
      <c r="O35" s="38">
        <v>0</v>
      </c>
      <c r="P35" s="38">
        <v>0</v>
      </c>
      <c r="Q35" s="38">
        <v>0</v>
      </c>
      <c r="R35" s="39">
        <v>1800000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77</v>
      </c>
      <c r="E36" s="61" t="s">
        <v>60</v>
      </c>
      <c r="F36" s="61" t="s">
        <v>78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1000000</v>
      </c>
      <c r="M36" s="38">
        <v>0</v>
      </c>
      <c r="N36" s="37">
        <v>1000000</v>
      </c>
      <c r="O36" s="38">
        <v>0</v>
      </c>
      <c r="P36" s="38">
        <v>0</v>
      </c>
      <c r="Q36" s="38">
        <v>0</v>
      </c>
      <c r="R36" s="39">
        <v>1000000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4" t="s">
        <v>72</v>
      </c>
      <c r="B37" s="65" t="s">
        <v>73</v>
      </c>
      <c r="C37" s="64" t="s">
        <v>62</v>
      </c>
      <c r="D37" s="64" t="s">
        <v>87</v>
      </c>
      <c r="E37" s="64" t="s">
        <v>60</v>
      </c>
      <c r="F37" s="61" t="s">
        <v>88</v>
      </c>
      <c r="G37" s="64">
        <v>10</v>
      </c>
      <c r="H37" s="64">
        <v>307</v>
      </c>
      <c r="I37" s="64" t="s">
        <v>76</v>
      </c>
      <c r="J37" s="64">
        <v>4</v>
      </c>
      <c r="K37" s="39">
        <v>0</v>
      </c>
      <c r="L37" s="38">
        <v>3500000</v>
      </c>
      <c r="M37" s="38">
        <v>0</v>
      </c>
      <c r="N37" s="37">
        <v>3500000</v>
      </c>
      <c r="O37" s="38">
        <v>0</v>
      </c>
      <c r="P37" s="38">
        <v>0</v>
      </c>
      <c r="Q37" s="38">
        <v>0</v>
      </c>
      <c r="R37" s="39">
        <v>3500000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79</v>
      </c>
      <c r="E38" s="64" t="s">
        <v>60</v>
      </c>
      <c r="F38" s="61" t="s">
        <v>80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9">
        <v>500000</v>
      </c>
      <c r="M38" s="39">
        <v>0</v>
      </c>
      <c r="N38" s="37">
        <v>500000</v>
      </c>
      <c r="O38" s="37">
        <v>0</v>
      </c>
      <c r="P38" s="37">
        <v>0</v>
      </c>
      <c r="Q38" s="37">
        <v>0</v>
      </c>
      <c r="R38" s="39">
        <v>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6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116</v>
      </c>
      <c r="E39" s="64" t="s">
        <v>60</v>
      </c>
      <c r="F39" s="61" t="s">
        <v>90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8">
        <v>12710000</v>
      </c>
      <c r="M39" s="38">
        <v>5000</v>
      </c>
      <c r="N39" s="37">
        <v>12705000</v>
      </c>
      <c r="O39" s="39">
        <v>0</v>
      </c>
      <c r="P39" s="39">
        <v>0</v>
      </c>
      <c r="Q39" s="39">
        <v>0</v>
      </c>
      <c r="R39" s="39">
        <v>12705000</v>
      </c>
      <c r="S39" s="37">
        <v>12704999.779999999</v>
      </c>
      <c r="T39" s="60">
        <v>0.9999999826839826</v>
      </c>
      <c r="U39" s="37">
        <v>0</v>
      </c>
      <c r="V39" s="60">
        <v>0</v>
      </c>
      <c r="W39" s="37">
        <v>0</v>
      </c>
      <c r="X39" s="60">
        <v>0</v>
      </c>
    </row>
    <row r="40" spans="1:24" ht="38.25" x14ac:dyDescent="0.25">
      <c r="A40" s="64" t="s">
        <v>72</v>
      </c>
      <c r="B40" s="65" t="s">
        <v>73</v>
      </c>
      <c r="C40" s="64" t="s">
        <v>62</v>
      </c>
      <c r="D40" s="64" t="s">
        <v>97</v>
      </c>
      <c r="E40" s="64" t="s">
        <v>60</v>
      </c>
      <c r="F40" s="64" t="s">
        <v>98</v>
      </c>
      <c r="G40" s="64">
        <v>10</v>
      </c>
      <c r="H40" s="64">
        <v>107</v>
      </c>
      <c r="I40" s="64" t="s">
        <v>76</v>
      </c>
      <c r="J40" s="64">
        <v>3</v>
      </c>
      <c r="K40" s="39">
        <v>110854895</v>
      </c>
      <c r="L40" s="39">
        <v>0</v>
      </c>
      <c r="M40" s="39">
        <v>0</v>
      </c>
      <c r="N40" s="37">
        <v>110854895</v>
      </c>
      <c r="O40" s="39">
        <v>0</v>
      </c>
      <c r="P40" s="39">
        <v>0</v>
      </c>
      <c r="Q40" s="39">
        <v>0</v>
      </c>
      <c r="R40" s="39">
        <v>110854895</v>
      </c>
      <c r="S40" s="37">
        <v>80634616.599999994</v>
      </c>
      <c r="T40" s="66">
        <v>0.72738886812350501</v>
      </c>
      <c r="U40" s="37">
        <v>18900137.899999999</v>
      </c>
      <c r="V40" s="66">
        <v>0.17049439179027681</v>
      </c>
      <c r="W40" s="39">
        <v>18900137.899999999</v>
      </c>
      <c r="X40" s="66">
        <v>0.17049439179027681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4</v>
      </c>
      <c r="K41" s="39">
        <v>13558029</v>
      </c>
      <c r="L41" s="39">
        <v>0</v>
      </c>
      <c r="M41" s="39">
        <v>0</v>
      </c>
      <c r="N41" s="37">
        <v>13558029</v>
      </c>
      <c r="O41" s="39">
        <v>0</v>
      </c>
      <c r="P41" s="39">
        <v>0</v>
      </c>
      <c r="Q41" s="39">
        <v>0</v>
      </c>
      <c r="R41" s="39">
        <v>13558029</v>
      </c>
      <c r="S41" s="37">
        <v>5796228.8300000001</v>
      </c>
      <c r="T41" s="66">
        <v>0.42751264435265629</v>
      </c>
      <c r="U41" s="37">
        <v>593867.38</v>
      </c>
      <c r="V41" s="66">
        <v>4.3801896278581498E-2</v>
      </c>
      <c r="W41" s="39">
        <v>579284.61</v>
      </c>
      <c r="X41" s="66">
        <v>4.2726314422251201E-2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307</v>
      </c>
      <c r="I42" s="64" t="s">
        <v>76</v>
      </c>
      <c r="J42" s="64">
        <v>3</v>
      </c>
      <c r="K42" s="39">
        <v>0</v>
      </c>
      <c r="L42" s="39">
        <v>19897830</v>
      </c>
      <c r="M42" s="39">
        <v>0</v>
      </c>
      <c r="N42" s="37">
        <v>19897830</v>
      </c>
      <c r="O42" s="39">
        <v>0</v>
      </c>
      <c r="P42" s="39">
        <v>0</v>
      </c>
      <c r="Q42" s="39">
        <v>0</v>
      </c>
      <c r="R42" s="39">
        <v>19897830</v>
      </c>
      <c r="S42" s="37">
        <v>9067171.8499999996</v>
      </c>
      <c r="T42" s="66">
        <v>0.45568646681572811</v>
      </c>
      <c r="U42" s="37">
        <v>619297.46</v>
      </c>
      <c r="V42" s="66">
        <v>3.1123869286248801E-2</v>
      </c>
      <c r="W42" s="39">
        <v>0</v>
      </c>
      <c r="X42" s="66">
        <v>0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4</v>
      </c>
      <c r="K43" s="39">
        <v>0</v>
      </c>
      <c r="L43" s="39">
        <v>24408057</v>
      </c>
      <c r="M43" s="39">
        <v>0</v>
      </c>
      <c r="N43" s="37">
        <v>24408057</v>
      </c>
      <c r="O43" s="39">
        <v>0</v>
      </c>
      <c r="P43" s="39">
        <v>0</v>
      </c>
      <c r="Q43" s="39">
        <v>0</v>
      </c>
      <c r="R43" s="39">
        <v>24408057</v>
      </c>
      <c r="S43" s="37">
        <v>2465247.4500000002</v>
      </c>
      <c r="T43" s="66">
        <v>0.10100138040483927</v>
      </c>
      <c r="U43" s="37">
        <v>0</v>
      </c>
      <c r="V43" s="66">
        <v>0</v>
      </c>
      <c r="W43" s="39">
        <v>0</v>
      </c>
      <c r="X43" s="66">
        <v>0</v>
      </c>
    </row>
    <row r="44" spans="1:24" ht="51" x14ac:dyDescent="0.25">
      <c r="A44" s="64" t="s">
        <v>72</v>
      </c>
      <c r="B44" s="65" t="s">
        <v>73</v>
      </c>
      <c r="C44" s="64" t="s">
        <v>99</v>
      </c>
      <c r="D44" s="64" t="s">
        <v>100</v>
      </c>
      <c r="E44" s="64" t="s">
        <v>60</v>
      </c>
      <c r="F44" s="64" t="s">
        <v>101</v>
      </c>
      <c r="G44" s="64">
        <v>10</v>
      </c>
      <c r="H44" s="64">
        <v>107</v>
      </c>
      <c r="I44" s="64" t="s">
        <v>76</v>
      </c>
      <c r="J44" s="64">
        <v>3</v>
      </c>
      <c r="K44" s="39">
        <v>3582444</v>
      </c>
      <c r="L44" s="39">
        <v>0</v>
      </c>
      <c r="M44" s="39">
        <v>0</v>
      </c>
      <c r="N44" s="37">
        <v>3582444</v>
      </c>
      <c r="O44" s="39">
        <v>0</v>
      </c>
      <c r="P44" s="39">
        <v>0</v>
      </c>
      <c r="Q44" s="39">
        <v>0</v>
      </c>
      <c r="R44" s="39">
        <v>3582444</v>
      </c>
      <c r="S44" s="37">
        <v>1293900.69</v>
      </c>
      <c r="T44" s="66">
        <v>0.36117820404171008</v>
      </c>
      <c r="U44" s="37">
        <v>415078.85</v>
      </c>
      <c r="V44" s="66">
        <v>0.11586471414486869</v>
      </c>
      <c r="W44" s="37">
        <v>409296.45</v>
      </c>
      <c r="X44" s="66">
        <v>0.11425062052609894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200000</v>
      </c>
      <c r="M45" s="39">
        <v>0</v>
      </c>
      <c r="N45" s="37">
        <v>200000</v>
      </c>
      <c r="O45" s="39">
        <v>0</v>
      </c>
      <c r="P45" s="39">
        <v>0</v>
      </c>
      <c r="Q45" s="39">
        <v>0</v>
      </c>
      <c r="R45" s="39">
        <v>200000</v>
      </c>
      <c r="S45" s="37">
        <v>56000</v>
      </c>
      <c r="T45" s="66">
        <v>0.28000000000000003</v>
      </c>
      <c r="U45" s="37">
        <v>0</v>
      </c>
      <c r="V45" s="66">
        <v>0</v>
      </c>
      <c r="W45" s="37">
        <v>0</v>
      </c>
      <c r="X45" s="66">
        <v>0</v>
      </c>
    </row>
    <row r="46" spans="1:24" ht="63.75" x14ac:dyDescent="0.25">
      <c r="A46" s="64" t="s">
        <v>102</v>
      </c>
      <c r="B46" s="65" t="s">
        <v>103</v>
      </c>
      <c r="C46" s="64" t="s">
        <v>99</v>
      </c>
      <c r="D46" s="64" t="s">
        <v>104</v>
      </c>
      <c r="E46" s="64" t="s">
        <v>60</v>
      </c>
      <c r="F46" s="64" t="s">
        <v>105</v>
      </c>
      <c r="G46" s="64">
        <v>10</v>
      </c>
      <c r="H46" s="64">
        <v>101</v>
      </c>
      <c r="I46" s="64" t="s">
        <v>48</v>
      </c>
      <c r="J46" s="64">
        <v>3</v>
      </c>
      <c r="K46" s="39">
        <v>830000</v>
      </c>
      <c r="L46" s="39">
        <v>0</v>
      </c>
      <c r="M46" s="39">
        <v>0</v>
      </c>
      <c r="N46" s="37">
        <v>830000</v>
      </c>
      <c r="O46" s="39">
        <v>0</v>
      </c>
      <c r="P46" s="39">
        <v>0</v>
      </c>
      <c r="Q46" s="39">
        <v>0</v>
      </c>
      <c r="R46" s="39">
        <v>830000</v>
      </c>
      <c r="S46" s="37">
        <v>330455.21000000002</v>
      </c>
      <c r="T46" s="66">
        <v>0.3981388072289157</v>
      </c>
      <c r="U46" s="37">
        <v>116253.83</v>
      </c>
      <c r="V46" s="66">
        <v>0.14006485542168676</v>
      </c>
      <c r="W46" s="37">
        <v>116253.83</v>
      </c>
      <c r="X46" s="66">
        <v>0.14006485542168676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 t="s">
        <v>124</v>
      </c>
      <c r="I47" s="64" t="s">
        <v>48</v>
      </c>
      <c r="J47" s="64">
        <v>3</v>
      </c>
      <c r="K47" s="39">
        <v>0</v>
      </c>
      <c r="L47" s="39">
        <v>813034</v>
      </c>
      <c r="M47" s="39">
        <v>0</v>
      </c>
      <c r="N47" s="37">
        <v>813034</v>
      </c>
      <c r="O47" s="39">
        <v>0</v>
      </c>
      <c r="P47" s="39">
        <v>0</v>
      </c>
      <c r="Q47" s="39">
        <v>0</v>
      </c>
      <c r="R47" s="39">
        <v>813034</v>
      </c>
      <c r="S47" s="37">
        <v>0</v>
      </c>
      <c r="T47" s="66"/>
      <c r="U47" s="37">
        <v>0</v>
      </c>
      <c r="V47" s="66"/>
      <c r="W47" s="37">
        <v>0</v>
      </c>
      <c r="X47" s="66"/>
    </row>
    <row r="48" spans="1:24" ht="38.25" x14ac:dyDescent="0.25">
      <c r="A48" s="64" t="s">
        <v>106</v>
      </c>
      <c r="B48" s="65" t="s">
        <v>107</v>
      </c>
      <c r="C48" s="64" t="s">
        <v>62</v>
      </c>
      <c r="D48" s="64" t="s">
        <v>108</v>
      </c>
      <c r="E48" s="64" t="s">
        <v>60</v>
      </c>
      <c r="F48" s="64" t="s">
        <v>109</v>
      </c>
      <c r="G48" s="64">
        <v>10</v>
      </c>
      <c r="H48" s="64">
        <v>107</v>
      </c>
      <c r="I48" s="64" t="s">
        <v>76</v>
      </c>
      <c r="J48" s="64">
        <v>3</v>
      </c>
      <c r="K48" s="39">
        <v>9495000</v>
      </c>
      <c r="L48" s="39">
        <v>0</v>
      </c>
      <c r="M48" s="39">
        <v>0</v>
      </c>
      <c r="N48" s="37">
        <v>9495000</v>
      </c>
      <c r="O48" s="39">
        <v>0</v>
      </c>
      <c r="P48" s="39">
        <v>0</v>
      </c>
      <c r="Q48" s="39">
        <v>0</v>
      </c>
      <c r="R48" s="39">
        <v>9495000</v>
      </c>
      <c r="S48" s="37">
        <v>8265878</v>
      </c>
      <c r="T48" s="66">
        <v>0.87055060558188524</v>
      </c>
      <c r="U48" s="37">
        <v>1707789.42</v>
      </c>
      <c r="V48" s="66">
        <v>0.17986197156398104</v>
      </c>
      <c r="W48" s="37">
        <v>1700931.77</v>
      </c>
      <c r="X48" s="66">
        <v>0.1791397335439705</v>
      </c>
    </row>
    <row r="49" spans="1:24" ht="38.25" x14ac:dyDescent="0.25">
      <c r="A49" s="64" t="s">
        <v>110</v>
      </c>
      <c r="B49" s="65" t="s">
        <v>111</v>
      </c>
      <c r="C49" s="64" t="s">
        <v>112</v>
      </c>
      <c r="D49" s="64" t="s">
        <v>113</v>
      </c>
      <c r="E49" s="64" t="s">
        <v>60</v>
      </c>
      <c r="F49" s="64" t="s">
        <v>114</v>
      </c>
      <c r="G49" s="64">
        <v>10</v>
      </c>
      <c r="H49" s="64">
        <v>107</v>
      </c>
      <c r="I49" s="64" t="s">
        <v>76</v>
      </c>
      <c r="J49" s="64">
        <v>3</v>
      </c>
      <c r="K49" s="39">
        <v>340954</v>
      </c>
      <c r="L49" s="39">
        <v>0</v>
      </c>
      <c r="M49" s="39">
        <v>0</v>
      </c>
      <c r="N49" s="37">
        <v>340954</v>
      </c>
      <c r="O49" s="39">
        <v>0</v>
      </c>
      <c r="P49" s="39">
        <v>0</v>
      </c>
      <c r="Q49" s="39">
        <v>0</v>
      </c>
      <c r="R49" s="39">
        <v>340954</v>
      </c>
      <c r="S49" s="37">
        <v>0</v>
      </c>
      <c r="T49" s="66">
        <v>0</v>
      </c>
      <c r="U49" s="37">
        <v>0</v>
      </c>
      <c r="V49" s="66">
        <v>0</v>
      </c>
      <c r="W49" s="37">
        <v>0</v>
      </c>
      <c r="X49" s="66">
        <v>0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 t="s">
        <v>125</v>
      </c>
      <c r="K50" s="39">
        <v>3381046</v>
      </c>
      <c r="L50" s="39">
        <v>0</v>
      </c>
      <c r="M50" s="39">
        <v>0</v>
      </c>
      <c r="N50" s="37">
        <v>3381046</v>
      </c>
      <c r="O50" s="39">
        <v>0</v>
      </c>
      <c r="P50" s="39">
        <v>0</v>
      </c>
      <c r="Q50" s="39">
        <v>0</v>
      </c>
      <c r="R50" s="39">
        <v>3381046</v>
      </c>
      <c r="S50" s="37">
        <v>0</v>
      </c>
      <c r="T50" s="66">
        <v>0</v>
      </c>
      <c r="U50" s="37">
        <v>0</v>
      </c>
      <c r="V50" s="66">
        <v>0</v>
      </c>
      <c r="W50" s="37">
        <v>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 t="s">
        <v>126</v>
      </c>
      <c r="I51" s="64" t="s">
        <v>76</v>
      </c>
      <c r="J51" s="64">
        <v>3</v>
      </c>
      <c r="K51" s="39">
        <v>0</v>
      </c>
      <c r="L51" s="39">
        <v>2919545</v>
      </c>
      <c r="M51" s="39">
        <v>0</v>
      </c>
      <c r="N51" s="37">
        <v>2919545</v>
      </c>
      <c r="O51" s="39">
        <v>0</v>
      </c>
      <c r="P51" s="39">
        <v>0</v>
      </c>
      <c r="Q51" s="39">
        <v>0</v>
      </c>
      <c r="R51" s="39">
        <v>2919545</v>
      </c>
      <c r="S51" s="37">
        <v>933992.78</v>
      </c>
      <c r="T51" s="66">
        <v>0.31991039014640998</v>
      </c>
      <c r="U51" s="37">
        <v>0</v>
      </c>
      <c r="V51" s="66">
        <v>0</v>
      </c>
      <c r="W51" s="37">
        <v>0</v>
      </c>
      <c r="X51" s="66">
        <v>0</v>
      </c>
    </row>
    <row r="52" spans="1:24" ht="39" thickBot="1" x14ac:dyDescent="0.3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4</v>
      </c>
      <c r="K52" s="39">
        <v>0</v>
      </c>
      <c r="L52" s="39">
        <v>10000000</v>
      </c>
      <c r="M52" s="39">
        <v>0</v>
      </c>
      <c r="N52" s="37">
        <v>10000000</v>
      </c>
      <c r="O52" s="39">
        <v>0</v>
      </c>
      <c r="P52" s="39">
        <v>0</v>
      </c>
      <c r="Q52" s="39">
        <v>0</v>
      </c>
      <c r="R52" s="39">
        <v>10000000</v>
      </c>
      <c r="S52" s="37">
        <v>9232883.1699999999</v>
      </c>
      <c r="T52" s="66">
        <v>0.92328831700000003</v>
      </c>
      <c r="U52" s="39">
        <v>0</v>
      </c>
      <c r="V52" s="66">
        <v>0</v>
      </c>
      <c r="W52" s="39">
        <v>0</v>
      </c>
      <c r="X52" s="66">
        <v>0</v>
      </c>
    </row>
    <row r="53" spans="1:24" ht="20.100000000000001" customHeight="1" thickTop="1" x14ac:dyDescent="0.25">
      <c r="A53" s="67"/>
      <c r="B53" s="68"/>
      <c r="C53" s="67"/>
      <c r="D53" s="67"/>
      <c r="E53" s="67"/>
      <c r="F53" s="67"/>
      <c r="G53" s="67"/>
      <c r="H53" s="67"/>
      <c r="I53" s="67"/>
      <c r="J53" s="67"/>
      <c r="K53" s="69">
        <f>SUBTOTAL(109,K5:K52)</f>
        <v>1684973000</v>
      </c>
      <c r="L53" s="69">
        <f t="shared" ref="L53:S53" si="0">SUBTOTAL(109,L5:L52)</f>
        <v>466446829.56999999</v>
      </c>
      <c r="M53" s="69">
        <f t="shared" si="0"/>
        <v>705000</v>
      </c>
      <c r="N53" s="69">
        <f t="shared" si="0"/>
        <v>2150714829.5699997</v>
      </c>
      <c r="O53" s="70">
        <f t="shared" si="0"/>
        <v>0</v>
      </c>
      <c r="P53" s="70">
        <f t="shared" si="0"/>
        <v>0</v>
      </c>
      <c r="Q53" s="70">
        <f t="shared" si="0"/>
        <v>0</v>
      </c>
      <c r="R53" s="69">
        <f t="shared" si="0"/>
        <v>2150714829.5699997</v>
      </c>
      <c r="S53" s="69">
        <f t="shared" si="0"/>
        <v>947692592.81000018</v>
      </c>
      <c r="T53" s="71">
        <f>S53/$R53</f>
        <v>0.44064074873165582</v>
      </c>
      <c r="U53" s="69">
        <f>SUM(U5:U52)</f>
        <v>811695867.48000002</v>
      </c>
      <c r="V53" s="71">
        <f>U53/$R53</f>
        <v>0.37740748160567866</v>
      </c>
      <c r="W53" s="69">
        <f>SUM(W5:W52)</f>
        <v>808544116.99000001</v>
      </c>
      <c r="X53" s="72">
        <f>W53/$R53</f>
        <v>0.37594203837412288</v>
      </c>
    </row>
    <row r="54" spans="1:24" ht="8.25" customHeight="1" x14ac:dyDescent="0.25"/>
    <row r="56" spans="1:24" x14ac:dyDescent="0.25">
      <c r="T56" s="41"/>
      <c r="V56" s="41"/>
      <c r="X56" s="41"/>
    </row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50" orientation="landscape" r:id="rId1"/>
  <headerFooter>
    <oddHeader>&amp;LPODER JUDICIÁRIO
ÓRGÃO: 04000 - TRIBUNAL DE JUSTIÇA DO MARANHÃO
DATA DE REFERÊNCIA: ABR/2022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tabSelected="1" zoomScale="98" zoomScaleNormal="98" workbookViewId="0">
      <selection activeCell="D38" sqref="D38"/>
    </sheetView>
  </sheetViews>
  <sheetFormatPr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10.14062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93" t="s">
        <v>0</v>
      </c>
      <c r="B2" s="95"/>
      <c r="C2" s="95"/>
      <c r="D2" s="95"/>
      <c r="E2" s="95"/>
      <c r="F2" s="95"/>
      <c r="G2" s="95"/>
      <c r="H2" s="95"/>
      <c r="I2" s="95"/>
      <c r="J2" s="103"/>
      <c r="K2" s="91" t="s">
        <v>1</v>
      </c>
      <c r="L2" s="104" t="s">
        <v>2</v>
      </c>
      <c r="M2" s="105"/>
      <c r="N2" s="91" t="s">
        <v>3</v>
      </c>
      <c r="O2" s="91" t="s">
        <v>4</v>
      </c>
      <c r="P2" s="93" t="s">
        <v>5</v>
      </c>
      <c r="Q2" s="103"/>
      <c r="R2" s="91" t="s">
        <v>6</v>
      </c>
      <c r="S2" s="93" t="s">
        <v>7</v>
      </c>
      <c r="T2" s="94"/>
      <c r="U2" s="95"/>
      <c r="V2" s="94"/>
      <c r="W2" s="95"/>
      <c r="X2" s="96"/>
    </row>
    <row r="3" spans="1:24" x14ac:dyDescent="0.25">
      <c r="A3" s="97" t="s">
        <v>8</v>
      </c>
      <c r="B3" s="98"/>
      <c r="C3" s="99" t="s">
        <v>9</v>
      </c>
      <c r="D3" s="99" t="s">
        <v>10</v>
      </c>
      <c r="E3" s="101" t="s">
        <v>11</v>
      </c>
      <c r="F3" s="102"/>
      <c r="G3" s="99" t="s">
        <v>12</v>
      </c>
      <c r="H3" s="97" t="s">
        <v>13</v>
      </c>
      <c r="I3" s="98"/>
      <c r="J3" s="99" t="s">
        <v>14</v>
      </c>
      <c r="K3" s="92"/>
      <c r="L3" s="73" t="s">
        <v>15</v>
      </c>
      <c r="M3" s="73" t="s">
        <v>16</v>
      </c>
      <c r="N3" s="92"/>
      <c r="O3" s="92"/>
      <c r="P3" s="44" t="s">
        <v>17</v>
      </c>
      <c r="Q3" s="44" t="s">
        <v>18</v>
      </c>
      <c r="R3" s="92"/>
      <c r="S3" s="74" t="s">
        <v>19</v>
      </c>
      <c r="T3" s="46" t="s">
        <v>20</v>
      </c>
      <c r="U3" s="74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75" t="s">
        <v>23</v>
      </c>
      <c r="B4" s="75" t="s">
        <v>24</v>
      </c>
      <c r="C4" s="100"/>
      <c r="D4" s="100"/>
      <c r="E4" s="75" t="s">
        <v>25</v>
      </c>
      <c r="F4" s="75" t="s">
        <v>26</v>
      </c>
      <c r="G4" s="100"/>
      <c r="H4" s="75" t="s">
        <v>23</v>
      </c>
      <c r="I4" s="75" t="s">
        <v>24</v>
      </c>
      <c r="J4" s="100"/>
      <c r="K4" s="75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5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11341832.67</v>
      </c>
      <c r="T5" s="57">
        <v>0.2896884385298068</v>
      </c>
      <c r="U5" s="56">
        <v>11341832.67</v>
      </c>
      <c r="V5" s="57">
        <v>0.2896884385298068</v>
      </c>
      <c r="W5" s="56">
        <v>11341832.67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57735442.780000001</v>
      </c>
      <c r="T6" s="60">
        <v>0.32414123392503663</v>
      </c>
      <c r="U6" s="37">
        <v>57735442.780000001</v>
      </c>
      <c r="V6" s="60">
        <v>0.32414123392503663</v>
      </c>
      <c r="W6" s="37">
        <v>57735442.780000001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1375767.03</v>
      </c>
      <c r="T7" s="60">
        <v>0.29981275979238597</v>
      </c>
      <c r="U7" s="37">
        <v>1375767.03</v>
      </c>
      <c r="V7" s="60">
        <v>0.29981275979238597</v>
      </c>
      <c r="W7" s="37">
        <v>1375767.03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v>0</v>
      </c>
      <c r="U8" s="37">
        <v>795463.69</v>
      </c>
      <c r="V8" s="60">
        <v>0</v>
      </c>
      <c r="W8" s="37">
        <v>795463.69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15671882.810000001</v>
      </c>
      <c r="T11" s="60">
        <v>0.28408340426963774</v>
      </c>
      <c r="U11" s="37">
        <v>15671882.810000001</v>
      </c>
      <c r="V11" s="60">
        <v>0.28408340426963774</v>
      </c>
      <c r="W11" s="37">
        <v>15671882.810000001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370165117.25</v>
      </c>
      <c r="T12" s="60">
        <v>0.32444056385132281</v>
      </c>
      <c r="U12" s="37">
        <v>369837912.87</v>
      </c>
      <c r="V12" s="60">
        <v>0.32401139180438265</v>
      </c>
      <c r="W12" s="37">
        <v>369837912.87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200000</v>
      </c>
      <c r="M13" s="37">
        <v>0</v>
      </c>
      <c r="N13" s="37">
        <v>139371107</v>
      </c>
      <c r="O13" s="37">
        <v>0</v>
      </c>
      <c r="P13" s="37">
        <v>0</v>
      </c>
      <c r="Q13" s="37">
        <v>-48326.54</v>
      </c>
      <c r="R13" s="39">
        <v>139322780.46000001</v>
      </c>
      <c r="S13" s="37">
        <v>70835497.079999998</v>
      </c>
      <c r="T13" s="60">
        <v>0.42102525741927166</v>
      </c>
      <c r="U13" s="37">
        <v>51118041.18</v>
      </c>
      <c r="V13" s="60">
        <v>0.28931824398005257</v>
      </c>
      <c r="W13" s="37">
        <v>51019594.689999998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14140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2100000</v>
      </c>
      <c r="M16" s="37">
        <v>0</v>
      </c>
      <c r="N16" s="37">
        <v>28068000</v>
      </c>
      <c r="O16" s="37">
        <v>0</v>
      </c>
      <c r="P16" s="37">
        <v>0</v>
      </c>
      <c r="Q16" s="37">
        <v>0</v>
      </c>
      <c r="R16" s="39">
        <v>28068000</v>
      </c>
      <c r="S16" s="37">
        <v>22972959.620000001</v>
      </c>
      <c r="T16" s="60">
        <v>0.42740186806839192</v>
      </c>
      <c r="U16" s="37">
        <v>8093519.9500000002</v>
      </c>
      <c r="V16" s="60">
        <v>0.23460738870918052</v>
      </c>
      <c r="W16" s="37">
        <v>8029085.5700000003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7873226.25</v>
      </c>
      <c r="T17" s="60">
        <v>0.32190974182736509</v>
      </c>
      <c r="U17" s="37">
        <v>1242298.6299999999</v>
      </c>
      <c r="V17" s="60">
        <v>4.9617735111974558E-2</v>
      </c>
      <c r="W17" s="37">
        <v>1134047.6599999999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27000</v>
      </c>
      <c r="V18" s="60">
        <v>0</v>
      </c>
      <c r="W18" s="37">
        <v>27000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38537.699999999997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30820.75</v>
      </c>
      <c r="V21" s="60">
        <v>0</v>
      </c>
      <c r="W21" s="37">
        <v>30820.75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7000</v>
      </c>
      <c r="N23" s="37">
        <v>493000</v>
      </c>
      <c r="O23" s="38">
        <v>0</v>
      </c>
      <c r="P23" s="38">
        <v>0</v>
      </c>
      <c r="Q23" s="38">
        <v>0</v>
      </c>
      <c r="R23" s="39">
        <v>493000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7000</v>
      </c>
      <c r="M30" s="38">
        <v>0</v>
      </c>
      <c r="N30" s="37">
        <v>357000</v>
      </c>
      <c r="O30" s="38">
        <v>0</v>
      </c>
      <c r="P30" s="38">
        <v>0</v>
      </c>
      <c r="Q30" s="38">
        <v>0</v>
      </c>
      <c r="R30" s="39">
        <v>357000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 t="s">
        <v>126</v>
      </c>
      <c r="I32" s="61" t="s">
        <v>76</v>
      </c>
      <c r="J32" s="61">
        <v>4</v>
      </c>
      <c r="K32" s="38">
        <v>0</v>
      </c>
      <c r="L32" s="38">
        <v>3610000</v>
      </c>
      <c r="M32" s="38">
        <v>0</v>
      </c>
      <c r="N32" s="37">
        <v>3610000</v>
      </c>
      <c r="O32" s="37">
        <v>0</v>
      </c>
      <c r="P32" s="37">
        <v>0</v>
      </c>
      <c r="Q32" s="37">
        <v>0</v>
      </c>
      <c r="R32" s="39">
        <v>3610000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83</v>
      </c>
      <c r="E33" s="61" t="s">
        <v>60</v>
      </c>
      <c r="F33" s="61" t="s">
        <v>84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1000000</v>
      </c>
      <c r="M33" s="38">
        <v>0</v>
      </c>
      <c r="N33" s="37">
        <v>1000000</v>
      </c>
      <c r="O33" s="38">
        <v>0</v>
      </c>
      <c r="P33" s="38">
        <v>0</v>
      </c>
      <c r="Q33" s="38">
        <v>0</v>
      </c>
      <c r="R33" s="39">
        <v>1000000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85</v>
      </c>
      <c r="E34" s="61" t="s">
        <v>60</v>
      </c>
      <c r="F34" s="61" t="s">
        <v>86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4505000</v>
      </c>
      <c r="M34" s="38">
        <v>10000</v>
      </c>
      <c r="N34" s="37">
        <v>4495000</v>
      </c>
      <c r="O34" s="38">
        <v>0</v>
      </c>
      <c r="P34" s="38">
        <v>0</v>
      </c>
      <c r="Q34" s="38">
        <v>0</v>
      </c>
      <c r="R34" s="39">
        <v>4495000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115</v>
      </c>
      <c r="E35" s="61" t="s">
        <v>60</v>
      </c>
      <c r="F35" s="61" t="s">
        <v>117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3700000</v>
      </c>
      <c r="M35" s="38">
        <v>3662525</v>
      </c>
      <c r="N35" s="37">
        <v>37475</v>
      </c>
      <c r="O35" s="38">
        <v>0</v>
      </c>
      <c r="P35" s="38">
        <v>0</v>
      </c>
      <c r="Q35" s="38">
        <v>0</v>
      </c>
      <c r="R35" s="39">
        <v>37475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81</v>
      </c>
      <c r="E36" s="61" t="s">
        <v>60</v>
      </c>
      <c r="F36" s="61" t="s">
        <v>82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1800000</v>
      </c>
      <c r="M36" s="38">
        <v>0</v>
      </c>
      <c r="N36" s="37">
        <v>1800000</v>
      </c>
      <c r="O36" s="38">
        <v>0</v>
      </c>
      <c r="P36" s="38">
        <v>0</v>
      </c>
      <c r="Q36" s="38">
        <v>0</v>
      </c>
      <c r="R36" s="39">
        <v>1800000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1" t="s">
        <v>72</v>
      </c>
      <c r="B37" s="62" t="s">
        <v>73</v>
      </c>
      <c r="C37" s="61" t="s">
        <v>62</v>
      </c>
      <c r="D37" s="61" t="s">
        <v>77</v>
      </c>
      <c r="E37" s="61" t="s">
        <v>60</v>
      </c>
      <c r="F37" s="61" t="s">
        <v>78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1000000</v>
      </c>
      <c r="M37" s="38">
        <v>0</v>
      </c>
      <c r="N37" s="37">
        <v>1000000</v>
      </c>
      <c r="O37" s="38">
        <v>0</v>
      </c>
      <c r="P37" s="38">
        <v>0</v>
      </c>
      <c r="Q37" s="38">
        <v>0</v>
      </c>
      <c r="R37" s="39">
        <v>1000000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87</v>
      </c>
      <c r="E38" s="64" t="s">
        <v>60</v>
      </c>
      <c r="F38" s="61" t="s">
        <v>88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8">
        <v>3500000</v>
      </c>
      <c r="M38" s="38">
        <v>0</v>
      </c>
      <c r="N38" s="37">
        <v>3500000</v>
      </c>
      <c r="O38" s="38">
        <v>0</v>
      </c>
      <c r="P38" s="38">
        <v>0</v>
      </c>
      <c r="Q38" s="38">
        <v>0</v>
      </c>
      <c r="R38" s="39">
        <v>3500000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0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79</v>
      </c>
      <c r="E39" s="64" t="s">
        <v>60</v>
      </c>
      <c r="F39" s="61" t="s">
        <v>80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9">
        <v>552525</v>
      </c>
      <c r="M39" s="39">
        <v>0</v>
      </c>
      <c r="N39" s="37">
        <v>552525</v>
      </c>
      <c r="O39" s="37">
        <v>0</v>
      </c>
      <c r="P39" s="37">
        <v>0</v>
      </c>
      <c r="Q39" s="37">
        <v>0</v>
      </c>
      <c r="R39" s="39">
        <v>552525</v>
      </c>
      <c r="S39" s="37">
        <v>0</v>
      </c>
      <c r="T39" s="60">
        <v>0</v>
      </c>
      <c r="U39" s="37">
        <v>0</v>
      </c>
      <c r="V39" s="60">
        <v>0</v>
      </c>
      <c r="W39" s="37">
        <v>0</v>
      </c>
      <c r="X39" s="66">
        <v>0</v>
      </c>
    </row>
    <row r="40" spans="1:24" ht="63.75" x14ac:dyDescent="0.25">
      <c r="A40" s="64" t="s">
        <v>72</v>
      </c>
      <c r="B40" s="65" t="s">
        <v>73</v>
      </c>
      <c r="C40" s="64" t="s">
        <v>62</v>
      </c>
      <c r="D40" s="64" t="s">
        <v>116</v>
      </c>
      <c r="E40" s="64" t="s">
        <v>60</v>
      </c>
      <c r="F40" s="61" t="s">
        <v>90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12710000</v>
      </c>
      <c r="M40" s="38">
        <v>5000</v>
      </c>
      <c r="N40" s="37">
        <v>12705000</v>
      </c>
      <c r="O40" s="39">
        <v>0</v>
      </c>
      <c r="P40" s="39">
        <v>0</v>
      </c>
      <c r="Q40" s="39">
        <v>0</v>
      </c>
      <c r="R40" s="39">
        <v>12705000</v>
      </c>
      <c r="S40" s="37">
        <v>12704999.779999999</v>
      </c>
      <c r="T40" s="60">
        <v>0.9999999826839826</v>
      </c>
      <c r="U40" s="37">
        <v>0</v>
      </c>
      <c r="V40" s="60">
        <v>0</v>
      </c>
      <c r="W40" s="37">
        <v>0</v>
      </c>
      <c r="X40" s="60">
        <v>0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3</v>
      </c>
      <c r="K41" s="39">
        <v>110854895</v>
      </c>
      <c r="L41" s="39">
        <v>0</v>
      </c>
      <c r="M41" s="39">
        <v>0</v>
      </c>
      <c r="N41" s="37">
        <v>110854895</v>
      </c>
      <c r="O41" s="39">
        <v>0</v>
      </c>
      <c r="P41" s="39">
        <v>0</v>
      </c>
      <c r="Q41" s="39">
        <v>0</v>
      </c>
      <c r="R41" s="39">
        <v>110854895</v>
      </c>
      <c r="S41" s="37">
        <v>84387004.040000007</v>
      </c>
      <c r="T41" s="66">
        <v>0.72738886812350501</v>
      </c>
      <c r="U41" s="37">
        <v>27850129.739999998</v>
      </c>
      <c r="V41" s="66">
        <v>0.17049439179027681</v>
      </c>
      <c r="W41" s="39">
        <v>26696517.800000001</v>
      </c>
      <c r="X41" s="66">
        <v>0.17049439179027681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107</v>
      </c>
      <c r="I42" s="64" t="s">
        <v>76</v>
      </c>
      <c r="J42" s="64">
        <v>4</v>
      </c>
      <c r="K42" s="39">
        <v>13558029</v>
      </c>
      <c r="L42" s="39">
        <v>0</v>
      </c>
      <c r="M42" s="39">
        <v>0</v>
      </c>
      <c r="N42" s="37">
        <v>13558029</v>
      </c>
      <c r="O42" s="39">
        <v>0</v>
      </c>
      <c r="P42" s="39">
        <v>0</v>
      </c>
      <c r="Q42" s="39">
        <v>0</v>
      </c>
      <c r="R42" s="39">
        <v>13558029</v>
      </c>
      <c r="S42" s="37">
        <v>5893831.3300000001</v>
      </c>
      <c r="T42" s="66">
        <v>0.42751264435265629</v>
      </c>
      <c r="U42" s="37">
        <v>848704.08</v>
      </c>
      <c r="V42" s="66">
        <v>4.3801896278581498E-2</v>
      </c>
      <c r="W42" s="39">
        <v>848704.08</v>
      </c>
      <c r="X42" s="66">
        <v>4.2726314422251201E-2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3</v>
      </c>
      <c r="K43" s="39">
        <v>0</v>
      </c>
      <c r="L43" s="39">
        <v>19897830</v>
      </c>
      <c r="M43" s="39">
        <v>0</v>
      </c>
      <c r="N43" s="37">
        <v>19897830</v>
      </c>
      <c r="O43" s="39">
        <v>0</v>
      </c>
      <c r="P43" s="39">
        <v>0</v>
      </c>
      <c r="Q43" s="39">
        <v>0</v>
      </c>
      <c r="R43" s="39">
        <v>19897830</v>
      </c>
      <c r="S43" s="37">
        <v>9067171.8499999996</v>
      </c>
      <c r="T43" s="66">
        <v>0.45568646681572811</v>
      </c>
      <c r="U43" s="37">
        <v>1166238.8799999999</v>
      </c>
      <c r="V43" s="66">
        <v>3.1123869286248801E-2</v>
      </c>
      <c r="W43" s="39">
        <v>1166238.8799999999</v>
      </c>
      <c r="X43" s="66">
        <v>0</v>
      </c>
    </row>
    <row r="44" spans="1:24" ht="38.25" x14ac:dyDescent="0.25">
      <c r="A44" s="64" t="s">
        <v>72</v>
      </c>
      <c r="B44" s="65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307</v>
      </c>
      <c r="I44" s="64" t="s">
        <v>76</v>
      </c>
      <c r="J44" s="64">
        <v>4</v>
      </c>
      <c r="K44" s="39">
        <v>0</v>
      </c>
      <c r="L44" s="39">
        <v>24408057</v>
      </c>
      <c r="M44" s="39">
        <v>0</v>
      </c>
      <c r="N44" s="37">
        <v>24408057</v>
      </c>
      <c r="O44" s="39">
        <v>0</v>
      </c>
      <c r="P44" s="39">
        <v>0</v>
      </c>
      <c r="Q44" s="39">
        <v>0</v>
      </c>
      <c r="R44" s="39">
        <v>24408057</v>
      </c>
      <c r="S44" s="37">
        <v>2465247.4500000002</v>
      </c>
      <c r="T44" s="66">
        <v>0.10100138040483927</v>
      </c>
      <c r="U44" s="37">
        <v>0</v>
      </c>
      <c r="V44" s="66">
        <v>0</v>
      </c>
      <c r="W44" s="39">
        <v>0</v>
      </c>
      <c r="X44" s="66">
        <v>0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107</v>
      </c>
      <c r="I45" s="64" t="s">
        <v>76</v>
      </c>
      <c r="J45" s="64">
        <v>3</v>
      </c>
      <c r="K45" s="39">
        <v>3582444</v>
      </c>
      <c r="L45" s="39">
        <v>0</v>
      </c>
      <c r="M45" s="39">
        <v>0</v>
      </c>
      <c r="N45" s="37">
        <v>3582444</v>
      </c>
      <c r="O45" s="39">
        <v>0</v>
      </c>
      <c r="P45" s="39">
        <v>0</v>
      </c>
      <c r="Q45" s="39">
        <v>0</v>
      </c>
      <c r="R45" s="39">
        <v>3582444</v>
      </c>
      <c r="S45" s="37">
        <v>1411217.38</v>
      </c>
      <c r="T45" s="66">
        <v>0.36117820404171008</v>
      </c>
      <c r="U45" s="37">
        <v>675230.46</v>
      </c>
      <c r="V45" s="66">
        <v>0.11586471414486869</v>
      </c>
      <c r="W45" s="37">
        <v>674980.46</v>
      </c>
      <c r="X45" s="66">
        <v>0.11425062052609894</v>
      </c>
    </row>
    <row r="46" spans="1:24" ht="51" x14ac:dyDescent="0.25">
      <c r="A46" s="64" t="s">
        <v>72</v>
      </c>
      <c r="B46" s="65" t="s">
        <v>73</v>
      </c>
      <c r="C46" s="64" t="s">
        <v>99</v>
      </c>
      <c r="D46" s="64" t="s">
        <v>100</v>
      </c>
      <c r="E46" s="64" t="s">
        <v>60</v>
      </c>
      <c r="F46" s="64" t="s">
        <v>101</v>
      </c>
      <c r="G46" s="64">
        <v>10</v>
      </c>
      <c r="H46" s="64">
        <v>307</v>
      </c>
      <c r="I46" s="64" t="s">
        <v>76</v>
      </c>
      <c r="J46" s="64">
        <v>3</v>
      </c>
      <c r="K46" s="39">
        <v>0</v>
      </c>
      <c r="L46" s="39">
        <v>200000</v>
      </c>
      <c r="M46" s="39">
        <v>0</v>
      </c>
      <c r="N46" s="37">
        <v>200000</v>
      </c>
      <c r="O46" s="39">
        <v>0</v>
      </c>
      <c r="P46" s="39">
        <v>0</v>
      </c>
      <c r="Q46" s="39">
        <v>0</v>
      </c>
      <c r="R46" s="39">
        <v>200000</v>
      </c>
      <c r="S46" s="37">
        <v>56000</v>
      </c>
      <c r="T46" s="66">
        <v>0.28000000000000003</v>
      </c>
      <c r="U46" s="37">
        <v>0</v>
      </c>
      <c r="V46" s="66">
        <v>0</v>
      </c>
      <c r="W46" s="37">
        <v>0</v>
      </c>
      <c r="X46" s="66">
        <v>0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>
        <v>101</v>
      </c>
      <c r="I47" s="64" t="s">
        <v>48</v>
      </c>
      <c r="J47" s="64">
        <v>3</v>
      </c>
      <c r="K47" s="39">
        <v>830000</v>
      </c>
      <c r="L47" s="39">
        <v>0</v>
      </c>
      <c r="M47" s="39">
        <v>0</v>
      </c>
      <c r="N47" s="37">
        <v>830000</v>
      </c>
      <c r="O47" s="39">
        <v>0</v>
      </c>
      <c r="P47" s="39">
        <v>0</v>
      </c>
      <c r="Q47" s="39">
        <v>0</v>
      </c>
      <c r="R47" s="39">
        <v>830000</v>
      </c>
      <c r="S47" s="37">
        <v>393033.85</v>
      </c>
      <c r="T47" s="66">
        <v>0.3981388072289157</v>
      </c>
      <c r="U47" s="37">
        <v>143393.67000000001</v>
      </c>
      <c r="V47" s="66">
        <v>0.14006485542168676</v>
      </c>
      <c r="W47" s="37">
        <v>143393.67000000001</v>
      </c>
      <c r="X47" s="66">
        <v>0.14006485542168676</v>
      </c>
    </row>
    <row r="48" spans="1:24" ht="63.75" x14ac:dyDescent="0.25">
      <c r="A48" s="64" t="s">
        <v>102</v>
      </c>
      <c r="B48" s="65" t="s">
        <v>103</v>
      </c>
      <c r="C48" s="64" t="s">
        <v>99</v>
      </c>
      <c r="D48" s="64" t="s">
        <v>104</v>
      </c>
      <c r="E48" s="64" t="s">
        <v>60</v>
      </c>
      <c r="F48" s="64" t="s">
        <v>105</v>
      </c>
      <c r="G48" s="64">
        <v>10</v>
      </c>
      <c r="H48" s="64" t="s">
        <v>124</v>
      </c>
      <c r="I48" s="64" t="s">
        <v>48</v>
      </c>
      <c r="J48" s="64">
        <v>3</v>
      </c>
      <c r="K48" s="39">
        <v>0</v>
      </c>
      <c r="L48" s="39">
        <v>813034</v>
      </c>
      <c r="M48" s="39">
        <v>0</v>
      </c>
      <c r="N48" s="37">
        <v>813034</v>
      </c>
      <c r="O48" s="39">
        <v>0</v>
      </c>
      <c r="P48" s="39">
        <v>0</v>
      </c>
      <c r="Q48" s="39">
        <v>0</v>
      </c>
      <c r="R48" s="39">
        <v>813034</v>
      </c>
      <c r="S48" s="37">
        <v>0</v>
      </c>
      <c r="T48" s="66"/>
      <c r="U48" s="37">
        <v>0</v>
      </c>
      <c r="V48" s="66"/>
      <c r="W48" s="37">
        <v>0</v>
      </c>
      <c r="X48" s="66"/>
    </row>
    <row r="49" spans="1:24" ht="38.25" x14ac:dyDescent="0.25">
      <c r="A49" s="64" t="s">
        <v>106</v>
      </c>
      <c r="B49" s="65" t="s">
        <v>107</v>
      </c>
      <c r="C49" s="64" t="s">
        <v>62</v>
      </c>
      <c r="D49" s="64" t="s">
        <v>108</v>
      </c>
      <c r="E49" s="64" t="s">
        <v>60</v>
      </c>
      <c r="F49" s="64" t="s">
        <v>109</v>
      </c>
      <c r="G49" s="64">
        <v>10</v>
      </c>
      <c r="H49" s="64">
        <v>107</v>
      </c>
      <c r="I49" s="64" t="s">
        <v>76</v>
      </c>
      <c r="J49" s="64">
        <v>3</v>
      </c>
      <c r="K49" s="39">
        <v>9495000</v>
      </c>
      <c r="L49" s="39">
        <v>0</v>
      </c>
      <c r="M49" s="39">
        <v>0</v>
      </c>
      <c r="N49" s="37">
        <v>9495000</v>
      </c>
      <c r="O49" s="39">
        <v>0</v>
      </c>
      <c r="P49" s="39">
        <v>0</v>
      </c>
      <c r="Q49" s="39">
        <v>0</v>
      </c>
      <c r="R49" s="39">
        <v>9495000</v>
      </c>
      <c r="S49" s="37">
        <v>8265878</v>
      </c>
      <c r="T49" s="66">
        <v>0.87055060558188524</v>
      </c>
      <c r="U49" s="37">
        <v>2312418.4300000002</v>
      </c>
      <c r="V49" s="66">
        <v>0.17986197156398104</v>
      </c>
      <c r="W49" s="37">
        <v>2312418.4300000002</v>
      </c>
      <c r="X49" s="66">
        <v>0.1791397335439705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>
        <v>3</v>
      </c>
      <c r="K50" s="39">
        <v>340954</v>
      </c>
      <c r="L50" s="39">
        <v>0</v>
      </c>
      <c r="M50" s="39">
        <v>0</v>
      </c>
      <c r="N50" s="37">
        <v>340954</v>
      </c>
      <c r="O50" s="39">
        <v>0</v>
      </c>
      <c r="P50" s="39">
        <v>0</v>
      </c>
      <c r="Q50" s="39">
        <v>0</v>
      </c>
      <c r="R50" s="39">
        <v>340954</v>
      </c>
      <c r="S50" s="37">
        <v>236627.75</v>
      </c>
      <c r="T50" s="66">
        <v>0</v>
      </c>
      <c r="U50" s="37">
        <v>8800</v>
      </c>
      <c r="V50" s="66">
        <v>0</v>
      </c>
      <c r="W50" s="37">
        <v>8800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>
        <v>107</v>
      </c>
      <c r="I51" s="64" t="s">
        <v>76</v>
      </c>
      <c r="J51" s="64" t="s">
        <v>125</v>
      </c>
      <c r="K51" s="39">
        <v>3381046</v>
      </c>
      <c r="L51" s="39">
        <v>0</v>
      </c>
      <c r="M51" s="39">
        <v>0</v>
      </c>
      <c r="N51" s="37">
        <v>3381046</v>
      </c>
      <c r="O51" s="39">
        <v>0</v>
      </c>
      <c r="P51" s="39">
        <v>0</v>
      </c>
      <c r="Q51" s="39">
        <v>0</v>
      </c>
      <c r="R51" s="39">
        <v>3381046</v>
      </c>
      <c r="S51" s="37">
        <v>112260</v>
      </c>
      <c r="T51" s="66">
        <v>0</v>
      </c>
      <c r="U51" s="37">
        <v>0</v>
      </c>
      <c r="V51" s="66">
        <v>0</v>
      </c>
      <c r="W51" s="37">
        <v>0</v>
      </c>
      <c r="X51" s="66">
        <v>0</v>
      </c>
    </row>
    <row r="52" spans="1:24" ht="38.25" x14ac:dyDescent="0.25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3</v>
      </c>
      <c r="K52" s="39">
        <v>0</v>
      </c>
      <c r="L52" s="39">
        <v>2919545</v>
      </c>
      <c r="M52" s="39">
        <v>0</v>
      </c>
      <c r="N52" s="37">
        <v>2919545</v>
      </c>
      <c r="O52" s="39">
        <v>0</v>
      </c>
      <c r="P52" s="39">
        <v>0</v>
      </c>
      <c r="Q52" s="39">
        <v>0</v>
      </c>
      <c r="R52" s="39">
        <v>2919545</v>
      </c>
      <c r="S52" s="37">
        <v>933992.78</v>
      </c>
      <c r="T52" s="66">
        <v>0.31991039014640998</v>
      </c>
      <c r="U52" s="37">
        <v>0</v>
      </c>
      <c r="V52" s="66">
        <v>0</v>
      </c>
      <c r="W52" s="37">
        <v>0</v>
      </c>
      <c r="X52" s="66">
        <v>0</v>
      </c>
    </row>
    <row r="53" spans="1:24" ht="39" thickBot="1" x14ac:dyDescent="0.3">
      <c r="A53" s="64" t="s">
        <v>110</v>
      </c>
      <c r="B53" s="65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 t="s">
        <v>126</v>
      </c>
      <c r="I53" s="64" t="s">
        <v>76</v>
      </c>
      <c r="J53" s="64">
        <v>4</v>
      </c>
      <c r="K53" s="39">
        <v>0</v>
      </c>
      <c r="L53" s="39">
        <v>10000000</v>
      </c>
      <c r="M53" s="39">
        <v>0</v>
      </c>
      <c r="N53" s="37">
        <v>10000000</v>
      </c>
      <c r="O53" s="39">
        <v>0</v>
      </c>
      <c r="P53" s="39">
        <v>0</v>
      </c>
      <c r="Q53" s="39">
        <v>0</v>
      </c>
      <c r="R53" s="39">
        <v>10000000</v>
      </c>
      <c r="S53" s="37">
        <v>9232883.1699999999</v>
      </c>
      <c r="T53" s="66">
        <v>0.92328831700000003</v>
      </c>
      <c r="U53" s="39">
        <v>0</v>
      </c>
      <c r="V53" s="66">
        <v>0</v>
      </c>
      <c r="W53" s="39">
        <v>0</v>
      </c>
      <c r="X53" s="66">
        <v>0</v>
      </c>
    </row>
    <row r="54" spans="1:24" ht="20.100000000000001" customHeight="1" thickTop="1" x14ac:dyDescent="0.25">
      <c r="A54" s="67"/>
      <c r="B54" s="68"/>
      <c r="C54" s="67"/>
      <c r="D54" s="67"/>
      <c r="E54" s="67"/>
      <c r="F54" s="67"/>
      <c r="G54" s="67"/>
      <c r="H54" s="67"/>
      <c r="I54" s="67"/>
      <c r="J54" s="67"/>
      <c r="K54" s="69">
        <f>SUBTOTAL(109,K5:K53)</f>
        <v>1684973000</v>
      </c>
      <c r="L54" s="69">
        <f t="shared" ref="L54:S54" si="0">SUBTOTAL(109,L5:L53)</f>
        <v>472416354.56999999</v>
      </c>
      <c r="M54" s="69">
        <f t="shared" si="0"/>
        <v>6674525</v>
      </c>
      <c r="N54" s="69">
        <f t="shared" si="0"/>
        <v>2150714829.5699997</v>
      </c>
      <c r="O54" s="70">
        <f t="shared" si="0"/>
        <v>0</v>
      </c>
      <c r="P54" s="70">
        <f t="shared" si="0"/>
        <v>0</v>
      </c>
      <c r="Q54" s="70">
        <f t="shared" si="0"/>
        <v>-48326.54</v>
      </c>
      <c r="R54" s="69">
        <f t="shared" si="0"/>
        <v>2150666503.0299997</v>
      </c>
      <c r="S54" s="69">
        <f t="shared" si="0"/>
        <v>1066981793.38</v>
      </c>
      <c r="T54" s="71">
        <f>S54/$R54</f>
        <v>0.49611680466346886</v>
      </c>
      <c r="U54" s="69">
        <f>SUM(U5:U53)</f>
        <v>922378220.16000009</v>
      </c>
      <c r="V54" s="71">
        <f>U54/$R54</f>
        <v>0.42888017219801083</v>
      </c>
      <c r="W54" s="69">
        <f>SUM(W5:W53)</f>
        <v>920953226.38000011</v>
      </c>
      <c r="X54" s="72">
        <f>W54/$R54</f>
        <v>0.42821758979483843</v>
      </c>
    </row>
    <row r="55" spans="1:24" ht="8.25" customHeight="1" x14ac:dyDescent="0.25"/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  <row r="59" spans="1:24" x14ac:dyDescent="0.25">
      <c r="T59" s="41"/>
      <c r="V59" s="41"/>
      <c r="X59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MAI/2022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PubJan</vt:lpstr>
      <vt:lpstr>PubFev</vt:lpstr>
      <vt:lpstr>Pubmar</vt:lpstr>
      <vt:lpstr>PubABR</vt:lpstr>
      <vt:lpstr>PubMai</vt:lpstr>
      <vt:lpstr>PubABR!Área_de_Impressão</vt:lpstr>
      <vt:lpstr>PubFev!Área_de_Impressão</vt:lpstr>
      <vt:lpstr>PubJan!Área_de_Impressão</vt:lpstr>
      <vt:lpstr>PubMai!Área_de_Impressão</vt:lpstr>
      <vt:lpstr>Pubmar!Área_de_Impressão</vt:lpstr>
      <vt:lpstr>PubABR!Títulos_de_Impressão</vt:lpstr>
      <vt:lpstr>PubFev!Títulos_de_Impressão</vt:lpstr>
      <vt:lpstr>PubJan!Títulos_de_Impressão</vt:lpstr>
      <vt:lpstr>PubMai!Títulos_de_Impressão</vt:lpstr>
      <vt:lpstr>Pubmar!Títulos_de_Impressão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2022-06-21T11:41:01Z</cp:lastPrinted>
  <dcterms:created xsi:type="dcterms:W3CDTF">2022-02-17T12:30:32Z</dcterms:created>
  <dcterms:modified xsi:type="dcterms:W3CDTF">2022-06-21T11:42:02Z</dcterms:modified>
</cp:coreProperties>
</file>