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ristiano - Orçamento\Publicação Mensal\Anexo II_Outubro\"/>
    </mc:Choice>
  </mc:AlternateContent>
  <bookViews>
    <workbookView xWindow="0" yWindow="0" windowWidth="28800" windowHeight="12030" activeTab="9"/>
  </bookViews>
  <sheets>
    <sheet name="PubJan" sheetId="6" r:id="rId1"/>
    <sheet name="PubFev" sheetId="7" r:id="rId2"/>
    <sheet name="Pubmar" sheetId="8" r:id="rId3"/>
    <sheet name="PubABR" sheetId="9" r:id="rId4"/>
    <sheet name="PubMai" sheetId="10" r:id="rId5"/>
    <sheet name="PubJun" sheetId="11" r:id="rId6"/>
    <sheet name="PubJul" sheetId="13" r:id="rId7"/>
    <sheet name="PubAgo" sheetId="14" r:id="rId8"/>
    <sheet name="PubSet" sheetId="17" r:id="rId9"/>
    <sheet name="PubOut" sheetId="18" r:id="rId10"/>
  </sheets>
  <definedNames>
    <definedName name="_xlnm._FilterDatabase" localSheetId="3" hidden="1">PubABR!$A$2:$X$53</definedName>
    <definedName name="_xlnm._FilterDatabase" localSheetId="7" hidden="1">PubAgo!$A$2:$X$57</definedName>
    <definedName name="_xlnm._FilterDatabase" localSheetId="1" hidden="1">PubFev!$A$5:$Y$5</definedName>
    <definedName name="_xlnm._FilterDatabase" localSheetId="0" hidden="1">PubJan!$A$5:$Y$5</definedName>
    <definedName name="_xlnm._FilterDatabase" localSheetId="6" hidden="1">PubJul!$A$2:$X$57</definedName>
    <definedName name="_xlnm._FilterDatabase" localSheetId="5" hidden="1">PubJun!$A$2:$X$56</definedName>
    <definedName name="_xlnm._FilterDatabase" localSheetId="4" hidden="1">PubMai!$A$2:$X$54</definedName>
    <definedName name="_xlnm._FilterDatabase" localSheetId="9" hidden="1">PubOut!$A$2:$X$58</definedName>
    <definedName name="_xlnm._FilterDatabase" localSheetId="8" hidden="1">PubSet!$A$2:$X$57</definedName>
    <definedName name="_xlnm.Print_Area" localSheetId="3">PubABR!$A$1:$X$53</definedName>
    <definedName name="_xlnm.Print_Area" localSheetId="7">PubAgo!$A$2:$X$57</definedName>
    <definedName name="_xlnm.Print_Area" localSheetId="1">PubFev!$B$2:$Y$48</definedName>
    <definedName name="_xlnm.Print_Area" localSheetId="0">PubJan!$B$2:$Y$35</definedName>
    <definedName name="_xlnm.Print_Area" localSheetId="6">PubJul!$A$2:$X$57</definedName>
    <definedName name="_xlnm.Print_Area" localSheetId="5">PubJun!$A$2:$X$56</definedName>
    <definedName name="_xlnm.Print_Area" localSheetId="4">PubMai!$A$1:$X$54</definedName>
    <definedName name="_xlnm.Print_Area" localSheetId="2">Pubmar!$B$2:$Y$52</definedName>
    <definedName name="_xlnm.Print_Area" localSheetId="9">PubOut!$A$2:$X$58</definedName>
    <definedName name="_xlnm.Print_Area" localSheetId="8">PubSet!$A$2:$X$57</definedName>
    <definedName name="_xlnm.Print_Titles" localSheetId="3">PubABR!$2:$4</definedName>
    <definedName name="_xlnm.Print_Titles" localSheetId="7">PubAgo!$2:$4</definedName>
    <definedName name="_xlnm.Print_Titles" localSheetId="1">PubFev!$2:$4</definedName>
    <definedName name="_xlnm.Print_Titles" localSheetId="0">PubJan!$2:$4</definedName>
    <definedName name="_xlnm.Print_Titles" localSheetId="6">PubJul!$2:$4</definedName>
    <definedName name="_xlnm.Print_Titles" localSheetId="5">PubJun!$2:$4</definedName>
    <definedName name="_xlnm.Print_Titles" localSheetId="4">PubMai!$2:$4</definedName>
    <definedName name="_xlnm.Print_Titles" localSheetId="2">Pubmar!$2:$4</definedName>
    <definedName name="_xlnm.Print_Titles" localSheetId="9">PubOut!$2:$4</definedName>
    <definedName name="_xlnm.Print_Titles" localSheetId="8">PubSet!$2:$4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4" i="18" l="1"/>
  <c r="V44" i="18"/>
  <c r="T44" i="18"/>
  <c r="W58" i="18"/>
  <c r="X58" i="18" s="1"/>
  <c r="U58" i="18"/>
  <c r="S58" i="18"/>
  <c r="R58" i="18"/>
  <c r="Q58" i="18"/>
  <c r="P58" i="18"/>
  <c r="O58" i="18"/>
  <c r="N58" i="18"/>
  <c r="M58" i="18"/>
  <c r="L58" i="18"/>
  <c r="K58" i="18"/>
  <c r="X57" i="18"/>
  <c r="V57" i="18"/>
  <c r="T57" i="18"/>
  <c r="X56" i="18"/>
  <c r="V56" i="18"/>
  <c r="T56" i="18"/>
  <c r="X55" i="18"/>
  <c r="V55" i="18"/>
  <c r="T55" i="18"/>
  <c r="X54" i="18"/>
  <c r="V54" i="18"/>
  <c r="T54" i="18"/>
  <c r="X53" i="18"/>
  <c r="V53" i="18"/>
  <c r="T53" i="18"/>
  <c r="X52" i="18"/>
  <c r="V52" i="18"/>
  <c r="T52" i="18"/>
  <c r="X51" i="18"/>
  <c r="V51" i="18"/>
  <c r="T51" i="18"/>
  <c r="X50" i="18"/>
  <c r="V50" i="18"/>
  <c r="T50" i="18"/>
  <c r="X49" i="18"/>
  <c r="V49" i="18"/>
  <c r="T49" i="18"/>
  <c r="X48" i="18"/>
  <c r="V48" i="18"/>
  <c r="T48" i="18"/>
  <c r="X47" i="18"/>
  <c r="V47" i="18"/>
  <c r="T47" i="18"/>
  <c r="X46" i="18"/>
  <c r="V46" i="18"/>
  <c r="T46" i="18"/>
  <c r="X45" i="18"/>
  <c r="V45" i="18"/>
  <c r="T45" i="18"/>
  <c r="X43" i="18"/>
  <c r="V43" i="18"/>
  <c r="T43" i="18"/>
  <c r="X42" i="18"/>
  <c r="V42" i="18"/>
  <c r="T42" i="18"/>
  <c r="X41" i="18"/>
  <c r="V41" i="18"/>
  <c r="T41" i="18"/>
  <c r="X40" i="18"/>
  <c r="V40" i="18"/>
  <c r="T40" i="18"/>
  <c r="X39" i="18"/>
  <c r="V39" i="18"/>
  <c r="T39" i="18"/>
  <c r="X38" i="18"/>
  <c r="V38" i="18"/>
  <c r="T38" i="18"/>
  <c r="X37" i="18"/>
  <c r="V37" i="18"/>
  <c r="T37" i="18"/>
  <c r="X36" i="18"/>
  <c r="V36" i="18"/>
  <c r="T36" i="18"/>
  <c r="X35" i="18"/>
  <c r="V35" i="18"/>
  <c r="T35" i="18"/>
  <c r="X34" i="18"/>
  <c r="V34" i="18"/>
  <c r="T34" i="18"/>
  <c r="X33" i="18"/>
  <c r="V33" i="18"/>
  <c r="T33" i="18"/>
  <c r="X32" i="18"/>
  <c r="V32" i="18"/>
  <c r="T32" i="18"/>
  <c r="X31" i="18"/>
  <c r="V31" i="18"/>
  <c r="T31" i="18"/>
  <c r="X30" i="18"/>
  <c r="V30" i="18"/>
  <c r="T30" i="18"/>
  <c r="X29" i="18"/>
  <c r="V29" i="18"/>
  <c r="T29" i="18"/>
  <c r="X28" i="18"/>
  <c r="V28" i="18"/>
  <c r="T28" i="18"/>
  <c r="X27" i="18"/>
  <c r="V27" i="18"/>
  <c r="T27" i="18"/>
  <c r="X26" i="18"/>
  <c r="V26" i="18"/>
  <c r="T26" i="18"/>
  <c r="X25" i="18"/>
  <c r="V25" i="18"/>
  <c r="T25" i="18"/>
  <c r="X24" i="18"/>
  <c r="V24" i="18"/>
  <c r="T24" i="18"/>
  <c r="X23" i="18"/>
  <c r="V23" i="18"/>
  <c r="T23" i="18"/>
  <c r="X22" i="18"/>
  <c r="V22" i="18"/>
  <c r="T22" i="18"/>
  <c r="X21" i="18"/>
  <c r="V21" i="18"/>
  <c r="T21" i="18"/>
  <c r="X20" i="18"/>
  <c r="V20" i="18"/>
  <c r="T20" i="18"/>
  <c r="X19" i="18"/>
  <c r="V19" i="18"/>
  <c r="T19" i="18"/>
  <c r="X18" i="18"/>
  <c r="V18" i="18"/>
  <c r="T18" i="18"/>
  <c r="X17" i="18"/>
  <c r="V17" i="18"/>
  <c r="T17" i="18"/>
  <c r="X16" i="18"/>
  <c r="V16" i="18"/>
  <c r="T16" i="18"/>
  <c r="X15" i="18"/>
  <c r="V15" i="18"/>
  <c r="T15" i="18"/>
  <c r="X14" i="18"/>
  <c r="V14" i="18"/>
  <c r="T14" i="18"/>
  <c r="X13" i="18"/>
  <c r="V13" i="18"/>
  <c r="T13" i="18"/>
  <c r="X12" i="18"/>
  <c r="V12" i="18"/>
  <c r="T12" i="18"/>
  <c r="X11" i="18"/>
  <c r="V11" i="18"/>
  <c r="T11" i="18"/>
  <c r="X10" i="18"/>
  <c r="V10" i="18"/>
  <c r="T10" i="18"/>
  <c r="X9" i="18"/>
  <c r="V9" i="18"/>
  <c r="T9" i="18"/>
  <c r="X8" i="18"/>
  <c r="V8" i="18"/>
  <c r="T8" i="18"/>
  <c r="X7" i="18"/>
  <c r="V7" i="18"/>
  <c r="T7" i="18"/>
  <c r="X6" i="18"/>
  <c r="V6" i="18"/>
  <c r="T6" i="18"/>
  <c r="X5" i="18"/>
  <c r="V5" i="18"/>
  <c r="T5" i="18"/>
  <c r="W57" i="17"/>
  <c r="U57" i="17"/>
  <c r="S57" i="17"/>
  <c r="R57" i="17"/>
  <c r="X57" i="17" s="1"/>
  <c r="Q57" i="17"/>
  <c r="P57" i="17"/>
  <c r="O57" i="17"/>
  <c r="N57" i="17"/>
  <c r="M57" i="17"/>
  <c r="L57" i="17"/>
  <c r="K57" i="17"/>
  <c r="X56" i="17"/>
  <c r="V56" i="17"/>
  <c r="T56" i="17"/>
  <c r="X55" i="17"/>
  <c r="V55" i="17"/>
  <c r="T55" i="17"/>
  <c r="X54" i="17"/>
  <c r="V54" i="17"/>
  <c r="T54" i="17"/>
  <c r="X53" i="17"/>
  <c r="V53" i="17"/>
  <c r="T53" i="17"/>
  <c r="X52" i="17"/>
  <c r="V52" i="17"/>
  <c r="T52" i="17"/>
  <c r="X51" i="17"/>
  <c r="V51" i="17"/>
  <c r="T51" i="17"/>
  <c r="X50" i="17"/>
  <c r="V50" i="17"/>
  <c r="T50" i="17"/>
  <c r="X49" i="17"/>
  <c r="V49" i="17"/>
  <c r="T49" i="17"/>
  <c r="X48" i="17"/>
  <c r="V48" i="17"/>
  <c r="T48" i="17"/>
  <c r="X47" i="17"/>
  <c r="V47" i="17"/>
  <c r="T47" i="17"/>
  <c r="X46" i="17"/>
  <c r="V46" i="17"/>
  <c r="T46" i="17"/>
  <c r="X45" i="17"/>
  <c r="V45" i="17"/>
  <c r="T45" i="17"/>
  <c r="X44" i="17"/>
  <c r="V44" i="17"/>
  <c r="T44" i="17"/>
  <c r="X43" i="17"/>
  <c r="V43" i="17"/>
  <c r="T43" i="17"/>
  <c r="X42" i="17"/>
  <c r="V42" i="17"/>
  <c r="T42" i="17"/>
  <c r="X41" i="17"/>
  <c r="V41" i="17"/>
  <c r="T41" i="17"/>
  <c r="X40" i="17"/>
  <c r="V40" i="17"/>
  <c r="T40" i="17"/>
  <c r="X39" i="17"/>
  <c r="V39" i="17"/>
  <c r="T39" i="17"/>
  <c r="X38" i="17"/>
  <c r="V38" i="17"/>
  <c r="T38" i="17"/>
  <c r="X37" i="17"/>
  <c r="V37" i="17"/>
  <c r="T37" i="17"/>
  <c r="X36" i="17"/>
  <c r="V36" i="17"/>
  <c r="T36" i="17"/>
  <c r="X35" i="17"/>
  <c r="V35" i="17"/>
  <c r="T35" i="17"/>
  <c r="X34" i="17"/>
  <c r="V34" i="17"/>
  <c r="T34" i="17"/>
  <c r="X33" i="17"/>
  <c r="V33" i="17"/>
  <c r="T33" i="17"/>
  <c r="X32" i="17"/>
  <c r="V32" i="17"/>
  <c r="T32" i="17"/>
  <c r="X31" i="17"/>
  <c r="V31" i="17"/>
  <c r="T31" i="17"/>
  <c r="X30" i="17"/>
  <c r="V30" i="17"/>
  <c r="T30" i="17"/>
  <c r="X29" i="17"/>
  <c r="V29" i="17"/>
  <c r="T29" i="17"/>
  <c r="X28" i="17"/>
  <c r="V28" i="17"/>
  <c r="T28" i="17"/>
  <c r="X27" i="17"/>
  <c r="V27" i="17"/>
  <c r="T27" i="17"/>
  <c r="X26" i="17"/>
  <c r="V26" i="17"/>
  <c r="T26" i="17"/>
  <c r="X25" i="17"/>
  <c r="V25" i="17"/>
  <c r="T25" i="17"/>
  <c r="X24" i="17"/>
  <c r="V24" i="17"/>
  <c r="T24" i="17"/>
  <c r="X23" i="17"/>
  <c r="V23" i="17"/>
  <c r="T23" i="17"/>
  <c r="X22" i="17"/>
  <c r="V22" i="17"/>
  <c r="T22" i="17"/>
  <c r="X21" i="17"/>
  <c r="V21" i="17"/>
  <c r="T21" i="17"/>
  <c r="X20" i="17"/>
  <c r="V20" i="17"/>
  <c r="T20" i="17"/>
  <c r="X19" i="17"/>
  <c r="V19" i="17"/>
  <c r="T19" i="17"/>
  <c r="X18" i="17"/>
  <c r="V18" i="17"/>
  <c r="T18" i="17"/>
  <c r="X17" i="17"/>
  <c r="V17" i="17"/>
  <c r="T17" i="17"/>
  <c r="X16" i="17"/>
  <c r="V16" i="17"/>
  <c r="T16" i="17"/>
  <c r="X15" i="17"/>
  <c r="V15" i="17"/>
  <c r="T15" i="17"/>
  <c r="X14" i="17"/>
  <c r="V14" i="17"/>
  <c r="T14" i="17"/>
  <c r="X13" i="17"/>
  <c r="V13" i="17"/>
  <c r="T13" i="17"/>
  <c r="X12" i="17"/>
  <c r="V12" i="17"/>
  <c r="T12" i="17"/>
  <c r="X11" i="17"/>
  <c r="V11" i="17"/>
  <c r="T11" i="17"/>
  <c r="X10" i="17"/>
  <c r="V10" i="17"/>
  <c r="T10" i="17"/>
  <c r="X9" i="17"/>
  <c r="V9" i="17"/>
  <c r="T9" i="17"/>
  <c r="X8" i="17"/>
  <c r="V8" i="17"/>
  <c r="T8" i="17"/>
  <c r="X7" i="17"/>
  <c r="V7" i="17"/>
  <c r="T7" i="17"/>
  <c r="X6" i="17"/>
  <c r="V6" i="17"/>
  <c r="T6" i="17"/>
  <c r="X5" i="17"/>
  <c r="V5" i="17"/>
  <c r="T5" i="17"/>
  <c r="V58" i="18" l="1"/>
  <c r="T58" i="18"/>
  <c r="V57" i="17"/>
  <c r="T57" i="17"/>
  <c r="W57" i="14" l="1"/>
  <c r="U57" i="14"/>
  <c r="S57" i="14"/>
  <c r="R57" i="14"/>
  <c r="Q57" i="14"/>
  <c r="P57" i="14"/>
  <c r="O57" i="14"/>
  <c r="N57" i="14"/>
  <c r="M57" i="14"/>
  <c r="L57" i="14"/>
  <c r="K57" i="14"/>
  <c r="X56" i="14"/>
  <c r="V56" i="14"/>
  <c r="T56" i="14"/>
  <c r="X55" i="14"/>
  <c r="V55" i="14"/>
  <c r="T55" i="14"/>
  <c r="X54" i="14"/>
  <c r="V54" i="14"/>
  <c r="T54" i="14"/>
  <c r="X53" i="14"/>
  <c r="V53" i="14"/>
  <c r="T53" i="14"/>
  <c r="X52" i="14"/>
  <c r="V52" i="14"/>
  <c r="T52" i="14"/>
  <c r="X51" i="14"/>
  <c r="V51" i="14"/>
  <c r="T51" i="14"/>
  <c r="X50" i="14"/>
  <c r="V50" i="14"/>
  <c r="T50" i="14"/>
  <c r="X49" i="14"/>
  <c r="V49" i="14"/>
  <c r="T49" i="14"/>
  <c r="X48" i="14"/>
  <c r="V48" i="14"/>
  <c r="T48" i="14"/>
  <c r="X47" i="14"/>
  <c r="V47" i="14"/>
  <c r="T47" i="14"/>
  <c r="X46" i="14"/>
  <c r="V46" i="14"/>
  <c r="T46" i="14"/>
  <c r="X45" i="14"/>
  <c r="V45" i="14"/>
  <c r="T45" i="14"/>
  <c r="X44" i="14"/>
  <c r="V44" i="14"/>
  <c r="T44" i="14"/>
  <c r="X43" i="14"/>
  <c r="V43" i="14"/>
  <c r="T43" i="14"/>
  <c r="X42" i="14"/>
  <c r="V42" i="14"/>
  <c r="T42" i="14"/>
  <c r="X41" i="14"/>
  <c r="V41" i="14"/>
  <c r="T41" i="14"/>
  <c r="X40" i="14"/>
  <c r="V40" i="14"/>
  <c r="T40" i="14"/>
  <c r="X39" i="14"/>
  <c r="V39" i="14"/>
  <c r="T39" i="14"/>
  <c r="X38" i="14"/>
  <c r="V38" i="14"/>
  <c r="T38" i="14"/>
  <c r="X37" i="14"/>
  <c r="V37" i="14"/>
  <c r="T37" i="14"/>
  <c r="X36" i="14"/>
  <c r="V36" i="14"/>
  <c r="T36" i="14"/>
  <c r="X35" i="14"/>
  <c r="V35" i="14"/>
  <c r="T35" i="14"/>
  <c r="X34" i="14"/>
  <c r="V34" i="14"/>
  <c r="T34" i="14"/>
  <c r="X33" i="14"/>
  <c r="V33" i="14"/>
  <c r="T33" i="14"/>
  <c r="X32" i="14"/>
  <c r="V32" i="14"/>
  <c r="T32" i="14"/>
  <c r="X31" i="14"/>
  <c r="V31" i="14"/>
  <c r="T31" i="14"/>
  <c r="X30" i="14"/>
  <c r="V30" i="14"/>
  <c r="T30" i="14"/>
  <c r="X29" i="14"/>
  <c r="V29" i="14"/>
  <c r="T29" i="14"/>
  <c r="X28" i="14"/>
  <c r="V28" i="14"/>
  <c r="T28" i="14"/>
  <c r="X27" i="14"/>
  <c r="V27" i="14"/>
  <c r="T27" i="14"/>
  <c r="X26" i="14"/>
  <c r="V26" i="14"/>
  <c r="T26" i="14"/>
  <c r="X25" i="14"/>
  <c r="V25" i="14"/>
  <c r="T25" i="14"/>
  <c r="X24" i="14"/>
  <c r="V24" i="14"/>
  <c r="T24" i="14"/>
  <c r="X23" i="14"/>
  <c r="V23" i="14"/>
  <c r="T23" i="14"/>
  <c r="X22" i="14"/>
  <c r="V22" i="14"/>
  <c r="T22" i="14"/>
  <c r="X21" i="14"/>
  <c r="V21" i="14"/>
  <c r="T21" i="14"/>
  <c r="X20" i="14"/>
  <c r="V20" i="14"/>
  <c r="T20" i="14"/>
  <c r="X19" i="14"/>
  <c r="V19" i="14"/>
  <c r="T19" i="14"/>
  <c r="X18" i="14"/>
  <c r="V18" i="14"/>
  <c r="T18" i="14"/>
  <c r="X17" i="14"/>
  <c r="V17" i="14"/>
  <c r="T17" i="14"/>
  <c r="X16" i="14"/>
  <c r="V16" i="14"/>
  <c r="T16" i="14"/>
  <c r="X15" i="14"/>
  <c r="V15" i="14"/>
  <c r="T15" i="14"/>
  <c r="X14" i="14"/>
  <c r="V14" i="14"/>
  <c r="T14" i="14"/>
  <c r="X13" i="14"/>
  <c r="V13" i="14"/>
  <c r="T13" i="14"/>
  <c r="X12" i="14"/>
  <c r="V12" i="14"/>
  <c r="T12" i="14"/>
  <c r="X11" i="14"/>
  <c r="V11" i="14"/>
  <c r="T11" i="14"/>
  <c r="X10" i="14"/>
  <c r="V10" i="14"/>
  <c r="T10" i="14"/>
  <c r="X9" i="14"/>
  <c r="V9" i="14"/>
  <c r="T9" i="14"/>
  <c r="X8" i="14"/>
  <c r="V8" i="14"/>
  <c r="T8" i="14"/>
  <c r="X7" i="14"/>
  <c r="V7" i="14"/>
  <c r="T7" i="14"/>
  <c r="X6" i="14"/>
  <c r="V6" i="14"/>
  <c r="T6" i="14"/>
  <c r="X5" i="14"/>
  <c r="V5" i="14"/>
  <c r="T5" i="14"/>
  <c r="X57" i="14" l="1"/>
  <c r="T57" i="14"/>
  <c r="V57" i="14"/>
  <c r="Q57" i="13"/>
  <c r="P57" i="13"/>
  <c r="O57" i="13"/>
  <c r="K57" i="13"/>
  <c r="T56" i="13"/>
  <c r="X53" i="13"/>
  <c r="X49" i="13"/>
  <c r="X45" i="13"/>
  <c r="X38" i="13"/>
  <c r="V38" i="13"/>
  <c r="T38" i="13"/>
  <c r="T29" i="13"/>
  <c r="X23" i="13"/>
  <c r="T22" i="13"/>
  <c r="T17" i="13"/>
  <c r="T16" i="13"/>
  <c r="X11" i="13"/>
  <c r="X10" i="13"/>
  <c r="V10" i="13"/>
  <c r="T10" i="13"/>
  <c r="X9" i="13"/>
  <c r="V9" i="13"/>
  <c r="T9" i="13"/>
  <c r="X8" i="13"/>
  <c r="X6" i="13"/>
  <c r="T6" i="13"/>
  <c r="X5" i="13"/>
  <c r="Q56" i="11"/>
  <c r="P56" i="11"/>
  <c r="O56" i="11"/>
  <c r="K56" i="11"/>
  <c r="X54" i="11"/>
  <c r="T53" i="11"/>
  <c r="X53" i="11"/>
  <c r="X52" i="11"/>
  <c r="X48" i="11"/>
  <c r="X43" i="11"/>
  <c r="T41" i="11"/>
  <c r="V37" i="11"/>
  <c r="X37" i="11"/>
  <c r="T34" i="11"/>
  <c r="X32" i="11"/>
  <c r="T32" i="11"/>
  <c r="X25" i="11"/>
  <c r="V25" i="11"/>
  <c r="T25" i="11"/>
  <c r="X18" i="11"/>
  <c r="T17" i="11"/>
  <c r="X14" i="11"/>
  <c r="T13" i="11"/>
  <c r="V11" i="11"/>
  <c r="T11" i="11"/>
  <c r="X11" i="11"/>
  <c r="X10" i="11"/>
  <c r="V10" i="11"/>
  <c r="T10" i="11"/>
  <c r="X9" i="11"/>
  <c r="V9" i="11"/>
  <c r="T9" i="11"/>
  <c r="X6" i="11"/>
  <c r="V31" i="13" l="1"/>
  <c r="X31" i="13"/>
  <c r="T21" i="13"/>
  <c r="X21" i="13"/>
  <c r="V21" i="13"/>
  <c r="V40" i="13"/>
  <c r="X40" i="13"/>
  <c r="T40" i="13"/>
  <c r="M57" i="13"/>
  <c r="L57" i="13"/>
  <c r="T47" i="13"/>
  <c r="V47" i="13"/>
  <c r="X47" i="13"/>
  <c r="X35" i="13"/>
  <c r="V35" i="13"/>
  <c r="T35" i="13"/>
  <c r="X27" i="13"/>
  <c r="V27" i="13"/>
  <c r="T27" i="13"/>
  <c r="X41" i="13"/>
  <c r="T41" i="13"/>
  <c r="V41" i="13"/>
  <c r="X55" i="13"/>
  <c r="V55" i="13"/>
  <c r="T55" i="13"/>
  <c r="V36" i="13"/>
  <c r="X36" i="13"/>
  <c r="T36" i="13"/>
  <c r="X7" i="13"/>
  <c r="V11" i="13"/>
  <c r="T11" i="13"/>
  <c r="T28" i="13"/>
  <c r="X28" i="13"/>
  <c r="V28" i="13"/>
  <c r="X22" i="13"/>
  <c r="V22" i="13"/>
  <c r="V29" i="13"/>
  <c r="X29" i="13"/>
  <c r="X42" i="13"/>
  <c r="V42" i="13"/>
  <c r="T42" i="13"/>
  <c r="V50" i="13"/>
  <c r="X50" i="13"/>
  <c r="T50" i="13"/>
  <c r="V19" i="13"/>
  <c r="X19" i="13"/>
  <c r="T7" i="13"/>
  <c r="V7" i="13"/>
  <c r="X30" i="13"/>
  <c r="V30" i="13"/>
  <c r="T30" i="13"/>
  <c r="T43" i="13"/>
  <c r="V20" i="13"/>
  <c r="X20" i="13"/>
  <c r="T20" i="13"/>
  <c r="V15" i="13"/>
  <c r="X15" i="13"/>
  <c r="X44" i="13"/>
  <c r="V44" i="13"/>
  <c r="T44" i="13"/>
  <c r="V51" i="13"/>
  <c r="X51" i="13"/>
  <c r="T51" i="13"/>
  <c r="V8" i="13"/>
  <c r="T8" i="13"/>
  <c r="V17" i="13"/>
  <c r="V14" i="13"/>
  <c r="T14" i="13"/>
  <c r="X14" i="13"/>
  <c r="X17" i="13"/>
  <c r="T5" i="13"/>
  <c r="V12" i="13"/>
  <c r="T12" i="13"/>
  <c r="X12" i="13"/>
  <c r="V18" i="13"/>
  <c r="X18" i="13"/>
  <c r="T18" i="13"/>
  <c r="T24" i="13"/>
  <c r="V24" i="13"/>
  <c r="X24" i="13"/>
  <c r="T45" i="13"/>
  <c r="T13" i="13"/>
  <c r="X13" i="13"/>
  <c r="V13" i="13"/>
  <c r="V32" i="13"/>
  <c r="X32" i="13"/>
  <c r="T32" i="13"/>
  <c r="V45" i="13"/>
  <c r="V52" i="13"/>
  <c r="T52" i="13"/>
  <c r="X52" i="13"/>
  <c r="X39" i="13"/>
  <c r="V39" i="13"/>
  <c r="T39" i="13"/>
  <c r="T46" i="13"/>
  <c r="V46" i="13"/>
  <c r="X46" i="13"/>
  <c r="X25" i="13"/>
  <c r="V25" i="13"/>
  <c r="T25" i="13"/>
  <c r="T19" i="13"/>
  <c r="X33" i="13"/>
  <c r="V33" i="13"/>
  <c r="T33" i="13"/>
  <c r="X34" i="13"/>
  <c r="T34" i="13"/>
  <c r="V34" i="13"/>
  <c r="T15" i="13"/>
  <c r="X26" i="13"/>
  <c r="V26" i="13"/>
  <c r="T26" i="13"/>
  <c r="X48" i="13"/>
  <c r="V48" i="13"/>
  <c r="T48" i="13"/>
  <c r="X54" i="13"/>
  <c r="V54" i="13"/>
  <c r="T54" i="13"/>
  <c r="T49" i="13"/>
  <c r="V56" i="13"/>
  <c r="V49" i="13"/>
  <c r="X56" i="13"/>
  <c r="T23" i="13"/>
  <c r="T53" i="13"/>
  <c r="V23" i="13"/>
  <c r="V53" i="13"/>
  <c r="V6" i="13"/>
  <c r="X16" i="13"/>
  <c r="V16" i="13"/>
  <c r="V5" i="13"/>
  <c r="V13" i="11"/>
  <c r="T48" i="11"/>
  <c r="X13" i="11"/>
  <c r="V48" i="11"/>
  <c r="T52" i="11"/>
  <c r="X17" i="11"/>
  <c r="T37" i="11"/>
  <c r="V52" i="11"/>
  <c r="X35" i="11"/>
  <c r="V35" i="11"/>
  <c r="T35" i="11"/>
  <c r="V39" i="11"/>
  <c r="T39" i="11"/>
  <c r="X39" i="11"/>
  <c r="V45" i="11"/>
  <c r="T45" i="11"/>
  <c r="X45" i="11"/>
  <c r="X27" i="11"/>
  <c r="V27" i="11"/>
  <c r="T27" i="11"/>
  <c r="T21" i="11"/>
  <c r="V24" i="11"/>
  <c r="T24" i="11"/>
  <c r="X24" i="11"/>
  <c r="V28" i="11"/>
  <c r="T28" i="11"/>
  <c r="X28" i="11"/>
  <c r="V31" i="11"/>
  <c r="T31" i="11"/>
  <c r="X31" i="11"/>
  <c r="T40" i="11"/>
  <c r="V40" i="11"/>
  <c r="X40" i="11"/>
  <c r="T46" i="11"/>
  <c r="X46" i="11"/>
  <c r="V46" i="11"/>
  <c r="V7" i="11"/>
  <c r="T7" i="11"/>
  <c r="X7" i="11"/>
  <c r="V16" i="11"/>
  <c r="T16" i="11"/>
  <c r="X16" i="11"/>
  <c r="V20" i="11"/>
  <c r="T20" i="11"/>
  <c r="X20" i="11"/>
  <c r="T8" i="11"/>
  <c r="X8" i="11"/>
  <c r="V8" i="11"/>
  <c r="V12" i="11"/>
  <c r="T12" i="11"/>
  <c r="X12" i="11"/>
  <c r="V22" i="11"/>
  <c r="T22" i="11"/>
  <c r="X22" i="11"/>
  <c r="X26" i="11"/>
  <c r="T26" i="11"/>
  <c r="V26" i="11"/>
  <c r="T29" i="11"/>
  <c r="X29" i="11"/>
  <c r="V29" i="11"/>
  <c r="L56" i="11"/>
  <c r="M56" i="11"/>
  <c r="X19" i="11"/>
  <c r="V19" i="11"/>
  <c r="T19" i="11"/>
  <c r="X38" i="11"/>
  <c r="V38" i="11"/>
  <c r="T38" i="11"/>
  <c r="X44" i="11"/>
  <c r="V44" i="11"/>
  <c r="T44" i="11"/>
  <c r="X47" i="11"/>
  <c r="V47" i="11"/>
  <c r="V50" i="11"/>
  <c r="T50" i="11"/>
  <c r="T51" i="11"/>
  <c r="X51" i="11"/>
  <c r="V55" i="11"/>
  <c r="T55" i="11"/>
  <c r="X55" i="11"/>
  <c r="T6" i="11"/>
  <c r="X15" i="11"/>
  <c r="V15" i="11"/>
  <c r="T18" i="11"/>
  <c r="V6" i="11"/>
  <c r="T14" i="11"/>
  <c r="T15" i="11"/>
  <c r="V18" i="11"/>
  <c r="X34" i="11"/>
  <c r="V43" i="11"/>
  <c r="V14" i="11"/>
  <c r="V17" i="11"/>
  <c r="V32" i="11"/>
  <c r="T47" i="11"/>
  <c r="X50" i="11"/>
  <c r="V51" i="11"/>
  <c r="X49" i="11"/>
  <c r="V49" i="11"/>
  <c r="T49" i="11"/>
  <c r="T33" i="11"/>
  <c r="T23" i="11"/>
  <c r="V34" i="11"/>
  <c r="X41" i="11"/>
  <c r="V41" i="11"/>
  <c r="T43" i="11"/>
  <c r="V53" i="11"/>
  <c r="T54" i="11"/>
  <c r="V54" i="11"/>
  <c r="S57" i="13" l="1"/>
  <c r="T31" i="13"/>
  <c r="N57" i="13"/>
  <c r="U57" i="13"/>
  <c r="T37" i="13"/>
  <c r="X37" i="13"/>
  <c r="V37" i="13"/>
  <c r="R57" i="13"/>
  <c r="W57" i="13"/>
  <c r="V43" i="13"/>
  <c r="X43" i="13"/>
  <c r="V23" i="11"/>
  <c r="X33" i="11"/>
  <c r="X23" i="11"/>
  <c r="X42" i="11"/>
  <c r="V42" i="11"/>
  <c r="T42" i="11"/>
  <c r="X21" i="11"/>
  <c r="W56" i="11"/>
  <c r="R56" i="11"/>
  <c r="X5" i="11"/>
  <c r="V5" i="11"/>
  <c r="T5" i="11"/>
  <c r="N56" i="11"/>
  <c r="V33" i="11"/>
  <c r="T36" i="11"/>
  <c r="X36" i="11"/>
  <c r="V36" i="11"/>
  <c r="S56" i="11"/>
  <c r="T30" i="11"/>
  <c r="U56" i="11"/>
  <c r="V21" i="11"/>
  <c r="X30" i="11"/>
  <c r="V30" i="11"/>
  <c r="X57" i="13" l="1"/>
  <c r="V57" i="13"/>
  <c r="T57" i="13"/>
  <c r="V56" i="11"/>
  <c r="X56" i="11"/>
  <c r="T56" i="11"/>
  <c r="L54" i="10" l="1"/>
  <c r="M54" i="10"/>
  <c r="N54" i="10"/>
  <c r="W54" i="10" l="1"/>
  <c r="U54" i="10"/>
  <c r="S54" i="10"/>
  <c r="R54" i="10"/>
  <c r="Q54" i="10"/>
  <c r="P54" i="10"/>
  <c r="O54" i="10"/>
  <c r="K54" i="10"/>
  <c r="T54" i="10" l="1"/>
  <c r="V54" i="10"/>
  <c r="X54" i="10"/>
  <c r="Q53" i="9" l="1"/>
  <c r="P53" i="9"/>
  <c r="O53" i="9"/>
  <c r="K53" i="9"/>
  <c r="L53" i="9" l="1"/>
  <c r="M53" i="9"/>
  <c r="S53" i="9" l="1"/>
  <c r="W53" i="9"/>
  <c r="N53" i="9"/>
  <c r="R53" i="9"/>
  <c r="U53" i="9"/>
  <c r="X53" i="9" l="1"/>
  <c r="V53" i="9"/>
  <c r="T53" i="9"/>
  <c r="Y51" i="8" l="1"/>
  <c r="W51" i="8"/>
  <c r="U51" i="8"/>
  <c r="Y50" i="8"/>
  <c r="W50" i="8"/>
  <c r="U50" i="8"/>
  <c r="Y49" i="8"/>
  <c r="W49" i="8"/>
  <c r="U49" i="8"/>
  <c r="Y48" i="8"/>
  <c r="W48" i="8"/>
  <c r="U48" i="8"/>
  <c r="Y47" i="8"/>
  <c r="W47" i="8"/>
  <c r="U47" i="8"/>
  <c r="Y46" i="8"/>
  <c r="W46" i="8"/>
  <c r="U46" i="8"/>
  <c r="Y45" i="8"/>
  <c r="W45" i="8"/>
  <c r="U45" i="8"/>
  <c r="Y44" i="8"/>
  <c r="W44" i="8"/>
  <c r="U44" i="8"/>
  <c r="Y43" i="8"/>
  <c r="W43" i="8"/>
  <c r="U43" i="8"/>
  <c r="Y42" i="8"/>
  <c r="W42" i="8"/>
  <c r="U42" i="8"/>
  <c r="Y41" i="8"/>
  <c r="W41" i="8"/>
  <c r="U41" i="8"/>
  <c r="Y40" i="8"/>
  <c r="W40" i="8"/>
  <c r="U40" i="8"/>
  <c r="Y39" i="8"/>
  <c r="W39" i="8"/>
  <c r="U39" i="8"/>
  <c r="Y38" i="8"/>
  <c r="W38" i="8"/>
  <c r="U38" i="8"/>
  <c r="Y37" i="8"/>
  <c r="W37" i="8"/>
  <c r="U37" i="8"/>
  <c r="Y36" i="8"/>
  <c r="W36" i="8"/>
  <c r="U36" i="8"/>
  <c r="Y35" i="8"/>
  <c r="W35" i="8"/>
  <c r="U35" i="8"/>
  <c r="Y34" i="8"/>
  <c r="W34" i="8"/>
  <c r="U34" i="8"/>
  <c r="Y33" i="8"/>
  <c r="W33" i="8"/>
  <c r="U33" i="8"/>
  <c r="Y32" i="8"/>
  <c r="W32" i="8"/>
  <c r="U32" i="8"/>
  <c r="Y31" i="8"/>
  <c r="W31" i="8"/>
  <c r="U31" i="8"/>
  <c r="Y30" i="8"/>
  <c r="W30" i="8"/>
  <c r="U30" i="8"/>
  <c r="Y29" i="8"/>
  <c r="W29" i="8"/>
  <c r="U29" i="8"/>
  <c r="Y28" i="8"/>
  <c r="W28" i="8"/>
  <c r="U28" i="8"/>
  <c r="Y27" i="8"/>
  <c r="W27" i="8"/>
  <c r="U27" i="8"/>
  <c r="Y26" i="8"/>
  <c r="W26" i="8"/>
  <c r="U26" i="8"/>
  <c r="Y25" i="8"/>
  <c r="W25" i="8"/>
  <c r="U25" i="8"/>
  <c r="Y24" i="8"/>
  <c r="W24" i="8"/>
  <c r="U24" i="8"/>
  <c r="Y23" i="8"/>
  <c r="W23" i="8"/>
  <c r="U23" i="8"/>
  <c r="Y22" i="8"/>
  <c r="W22" i="8"/>
  <c r="U22" i="8"/>
  <c r="Y21" i="8"/>
  <c r="W21" i="8"/>
  <c r="U21" i="8"/>
  <c r="W20" i="8"/>
  <c r="U20" i="8"/>
  <c r="W19" i="8"/>
  <c r="U19" i="8"/>
  <c r="W18" i="8"/>
  <c r="U18" i="8"/>
  <c r="W17" i="8"/>
  <c r="U17" i="8"/>
  <c r="W16" i="8"/>
  <c r="U16" i="8"/>
  <c r="W15" i="8"/>
  <c r="U15" i="8"/>
  <c r="W14" i="8"/>
  <c r="U14" i="8"/>
  <c r="W13" i="8"/>
  <c r="U13" i="8"/>
  <c r="W12" i="8"/>
  <c r="U12" i="8"/>
  <c r="W11" i="8"/>
  <c r="U11" i="8"/>
  <c r="Y10" i="8"/>
  <c r="W10" i="8"/>
  <c r="U10" i="8"/>
  <c r="Y9" i="8"/>
  <c r="W9" i="8"/>
  <c r="U9" i="8"/>
  <c r="Y8" i="8"/>
  <c r="W8" i="8"/>
  <c r="U8" i="8"/>
  <c r="Y7" i="8"/>
  <c r="W7" i="8"/>
  <c r="U7" i="8"/>
  <c r="Y6" i="8"/>
  <c r="W6" i="8"/>
  <c r="U6" i="8"/>
  <c r="X52" i="8"/>
  <c r="V52" i="8"/>
  <c r="T52" i="8"/>
  <c r="S52" i="8"/>
  <c r="R52" i="8"/>
  <c r="Q52" i="8"/>
  <c r="P52" i="8"/>
  <c r="O52" i="8"/>
  <c r="N52" i="8"/>
  <c r="M52" i="8"/>
  <c r="L52" i="8"/>
  <c r="Y47" i="7"/>
  <c r="U47" i="7"/>
  <c r="W47" i="7"/>
  <c r="Y46" i="7"/>
  <c r="U46" i="7"/>
  <c r="W46" i="7"/>
  <c r="Y45" i="7"/>
  <c r="U45" i="7"/>
  <c r="W45" i="7"/>
  <c r="Y44" i="7"/>
  <c r="U44" i="7"/>
  <c r="W44" i="7"/>
  <c r="Y43" i="7"/>
  <c r="U43" i="7"/>
  <c r="W43" i="7"/>
  <c r="Y42" i="7"/>
  <c r="U42" i="7"/>
  <c r="W42" i="7"/>
  <c r="Y41" i="7"/>
  <c r="U41" i="7"/>
  <c r="W41" i="7"/>
  <c r="Y40" i="7"/>
  <c r="U40" i="7"/>
  <c r="W40" i="7"/>
  <c r="Y39" i="7"/>
  <c r="U39" i="7"/>
  <c r="W39" i="7"/>
  <c r="Y38" i="7"/>
  <c r="U38" i="7"/>
  <c r="W38" i="7"/>
  <c r="Y37" i="7"/>
  <c r="U37" i="7"/>
  <c r="W37" i="7"/>
  <c r="Y36" i="7"/>
  <c r="U36" i="7"/>
  <c r="W36" i="7"/>
  <c r="Y35" i="7"/>
  <c r="U35" i="7"/>
  <c r="W35" i="7"/>
  <c r="Y34" i="7"/>
  <c r="U34" i="7"/>
  <c r="W34" i="7"/>
  <c r="Y33" i="7"/>
  <c r="U33" i="7"/>
  <c r="W33" i="7"/>
  <c r="Y32" i="7"/>
  <c r="U32" i="7"/>
  <c r="W32" i="7"/>
  <c r="Y31" i="7"/>
  <c r="U31" i="7"/>
  <c r="W31" i="7"/>
  <c r="Y30" i="7"/>
  <c r="U30" i="7"/>
  <c r="W30" i="7"/>
  <c r="Y29" i="7"/>
  <c r="U29" i="7"/>
  <c r="W29" i="7"/>
  <c r="Y28" i="7"/>
  <c r="U28" i="7"/>
  <c r="W28" i="7"/>
  <c r="Y27" i="7"/>
  <c r="U27" i="7"/>
  <c r="W27" i="7"/>
  <c r="Y26" i="7"/>
  <c r="U26" i="7"/>
  <c r="W26" i="7"/>
  <c r="Y25" i="7"/>
  <c r="U25" i="7"/>
  <c r="W25" i="7"/>
  <c r="Y24" i="7"/>
  <c r="U24" i="7"/>
  <c r="W24" i="7"/>
  <c r="Y23" i="7"/>
  <c r="U23" i="7"/>
  <c r="W23" i="7"/>
  <c r="Y22" i="7"/>
  <c r="U22" i="7"/>
  <c r="W22" i="7"/>
  <c r="Y21" i="7"/>
  <c r="U21" i="7"/>
  <c r="W21" i="7"/>
  <c r="Y20" i="7"/>
  <c r="U20" i="7"/>
  <c r="W20" i="7"/>
  <c r="Y19" i="7"/>
  <c r="U19" i="7"/>
  <c r="W19" i="7"/>
  <c r="W18" i="7"/>
  <c r="U18" i="7"/>
  <c r="W17" i="7"/>
  <c r="U17" i="7"/>
  <c r="W16" i="7"/>
  <c r="U16" i="7"/>
  <c r="W15" i="7"/>
  <c r="U15" i="7"/>
  <c r="W14" i="7"/>
  <c r="U14" i="7"/>
  <c r="W13" i="7"/>
  <c r="U13" i="7"/>
  <c r="W12" i="7"/>
  <c r="U12" i="7"/>
  <c r="W11" i="7"/>
  <c r="U11" i="7"/>
  <c r="W10" i="7"/>
  <c r="U10" i="7"/>
  <c r="W9" i="7"/>
  <c r="U9" i="7"/>
  <c r="W8" i="7"/>
  <c r="U8" i="7"/>
  <c r="W7" i="7"/>
  <c r="U7" i="7"/>
  <c r="Y6" i="7"/>
  <c r="W6" i="7"/>
  <c r="U6" i="7"/>
  <c r="V48" i="7"/>
  <c r="S48" i="7"/>
  <c r="R48" i="7"/>
  <c r="Q48" i="7"/>
  <c r="O48" i="7"/>
  <c r="N48" i="7"/>
  <c r="M48" i="7"/>
  <c r="R35" i="6"/>
  <c r="N35" i="6"/>
  <c r="S35" i="6"/>
  <c r="O35" i="6"/>
  <c r="V35" i="6"/>
  <c r="W35" i="6" s="1"/>
  <c r="Y29" i="6"/>
  <c r="W29" i="6"/>
  <c r="U29" i="6"/>
  <c r="Y28" i="6"/>
  <c r="W28" i="6"/>
  <c r="U28" i="6"/>
  <c r="Y27" i="6"/>
  <c r="W27" i="6"/>
  <c r="U27" i="6"/>
  <c r="Y26" i="6"/>
  <c r="W26" i="6"/>
  <c r="U26" i="6"/>
  <c r="Y25" i="6"/>
  <c r="W25" i="6"/>
  <c r="U25" i="6"/>
  <c r="Y24" i="6"/>
  <c r="W24" i="6"/>
  <c r="U24" i="6"/>
  <c r="Y23" i="6"/>
  <c r="W23" i="6"/>
  <c r="U23" i="6"/>
  <c r="Y22" i="6"/>
  <c r="W22" i="6"/>
  <c r="U22" i="6"/>
  <c r="Y21" i="6"/>
  <c r="W21" i="6"/>
  <c r="U21" i="6"/>
  <c r="Y20" i="6"/>
  <c r="W20" i="6"/>
  <c r="U20" i="6"/>
  <c r="Y19" i="6"/>
  <c r="W19" i="6"/>
  <c r="U19" i="6"/>
  <c r="Y18" i="6"/>
  <c r="W18" i="6"/>
  <c r="U18" i="6"/>
  <c r="Y17" i="6"/>
  <c r="W17" i="6"/>
  <c r="U17" i="6"/>
  <c r="Y16" i="6"/>
  <c r="W16" i="6"/>
  <c r="U16" i="6"/>
  <c r="Y15" i="6"/>
  <c r="W15" i="6"/>
  <c r="U15" i="6"/>
  <c r="Y14" i="6"/>
  <c r="W14" i="6"/>
  <c r="U14" i="6"/>
  <c r="Y13" i="6"/>
  <c r="W13" i="6"/>
  <c r="U13" i="6"/>
  <c r="Y12" i="6"/>
  <c r="W12" i="6"/>
  <c r="U12" i="6"/>
  <c r="Y11" i="6"/>
  <c r="W11" i="6"/>
  <c r="U11" i="6"/>
  <c r="Y10" i="6"/>
  <c r="W10" i="6"/>
  <c r="U10" i="6"/>
  <c r="Y9" i="6"/>
  <c r="W9" i="6"/>
  <c r="U9" i="6"/>
  <c r="Y8" i="6"/>
  <c r="W8" i="6"/>
  <c r="U8" i="6"/>
  <c r="Y7" i="6"/>
  <c r="W7" i="6"/>
  <c r="U7" i="6"/>
  <c r="Y6" i="6"/>
  <c r="W6" i="6"/>
  <c r="U6" i="6"/>
  <c r="Y5" i="6"/>
  <c r="X35" i="6"/>
  <c r="Y35" i="6" s="1"/>
  <c r="W5" i="6"/>
  <c r="U5" i="6"/>
  <c r="T35" i="6"/>
  <c r="U35" i="6" s="1"/>
  <c r="Q35" i="6"/>
  <c r="P35" i="6"/>
  <c r="M35" i="6"/>
  <c r="L35" i="6"/>
  <c r="U52" i="8" l="1"/>
  <c r="W52" i="8"/>
  <c r="Y52" i="8"/>
  <c r="W48" i="7"/>
  <c r="U5" i="8"/>
  <c r="Y5" i="8"/>
  <c r="Y12" i="8"/>
  <c r="Y14" i="8"/>
  <c r="Y16" i="8"/>
  <c r="Y18" i="8"/>
  <c r="Y20" i="8"/>
  <c r="W5" i="8"/>
  <c r="Y11" i="8"/>
  <c r="Y13" i="8"/>
  <c r="Y15" i="8"/>
  <c r="Y17" i="8"/>
  <c r="Y19" i="8"/>
  <c r="W5" i="7"/>
  <c r="Y7" i="7"/>
  <c r="Y9" i="7"/>
  <c r="Y11" i="7"/>
  <c r="Y13" i="7"/>
  <c r="Y15" i="7"/>
  <c r="Y17" i="7"/>
  <c r="L48" i="7"/>
  <c r="P48" i="7"/>
  <c r="T48" i="7"/>
  <c r="U48" i="7" s="1"/>
  <c r="X48" i="7"/>
  <c r="Y48" i="7" s="1"/>
  <c r="U5" i="7"/>
  <c r="Y5" i="7"/>
  <c r="Y8" i="7"/>
  <c r="Y10" i="7"/>
  <c r="Y12" i="7"/>
  <c r="Y14" i="7"/>
  <c r="Y16" i="7"/>
  <c r="Y18" i="7"/>
</calcChain>
</file>

<file path=xl/sharedStrings.xml><?xml version="1.0" encoding="utf-8"?>
<sst xmlns="http://schemas.openxmlformats.org/spreadsheetml/2006/main" count="3862" uniqueCount="131">
  <si>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</si>
  <si>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</si>
  <si>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</si>
  <si>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</si>
  <si>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</si>
  <si>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</si>
  <si>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</si>
  <si>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</si>
  <si>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</si>
  <si>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</si>
  <si>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</si>
  <si>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</si>
  <si>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</si>
  <si>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</si>
  <si>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</si>
  <si>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</si>
  <si>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</si>
  <si>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</si>
  <si>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</si>
  <si>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</si>
  <si>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</si>
  <si>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</si>
  <si>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</si>
  <si>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</si>
  <si>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</si>
  <si>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</si>
  <si>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</si>
  <si>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</si>
  <si>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</si>
  <si>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</si>
  <si>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</si>
  <si>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</si>
  <si>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</si>
  <si>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</si>
  <si>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</si>
  <si>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</si>
  <si>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</si>
  <si>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</si>
  <si>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</si>
  <si>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</si>
  <si>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</si>
  <si>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</si>
  <si>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</si>
  <si>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TJ</t>
  </si>
  <si>
    <t>02/271</t>
  </si>
  <si>
    <t>0411.0901.0001</t>
  </si>
  <si>
    <t>Apoio Administrativo</t>
  </si>
  <si>
    <t>Contribuição ao Regime Geral da Previdência - No Estado do Maranhão</t>
  </si>
  <si>
    <t>Recursos Ordinarios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</si>
  <si>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</si>
  <si>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</si>
  <si>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</si>
  <si>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</si>
  <si>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</si>
  <si>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</si>
  <si>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</si>
  <si>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</si>
  <si>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</si>
  <si>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</si>
  <si>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0543.4305.0001</t>
  </si>
  <si>
    <t>Prestação Jurisdicional</t>
  </si>
  <si>
    <t>Assistência Suplementar de Saude - TJ - No Estado do Maranhão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</si>
  <si>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</si>
  <si>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</si>
  <si>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</si>
  <si>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</si>
  <si>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</si>
  <si>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</si>
  <si>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</si>
  <si>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CGJ</t>
  </si>
  <si>
    <t>0543.4937.0001</t>
  </si>
  <si>
    <t>Acesso à Justiça - CGJ - No Estado do Maranhão</t>
  </si>
  <si>
    <t>04901</t>
  </si>
  <si>
    <t>FERJ</t>
  </si>
  <si>
    <t>0543.1656.0001</t>
  </si>
  <si>
    <t>Construção, Reforma e Ampliação de Prédios do Poder Judiciário - No Estado do Maranhão</t>
  </si>
  <si>
    <t>Receitas Operacionais de Fundo</t>
  </si>
  <si>
    <t>0543.1656.0222</t>
  </si>
  <si>
    <t>Construção, Reforma e Ampliação de Prédios do Poder Judiciário - No Município de São Pedro D'Água Branca</t>
  </si>
  <si>
    <t>0543.1656.0219</t>
  </si>
  <si>
    <t>Construção, Reforma e Ampliação de Prédios do Poder Judiciário - No Município de São Luís</t>
  </si>
  <si>
    <t>0543.1656.0126</t>
  </si>
  <si>
    <t>Construção, Reforma e Ampliação de Prédios do Poder Judiciário - No Município de Itinga do Maranhão</t>
  </si>
  <si>
    <t>0543.1656.0102</t>
  </si>
  <si>
    <t>Construção, Reforma e Ampliação de Prédios do Poder Judiciário - No Município de Estreito</t>
  </si>
  <si>
    <t>0543.1656.0171</t>
  </si>
  <si>
    <t>Construção, Reforma e Ampliação de Prédios do Poder Judiciário - No Município de Pedreiras</t>
  </si>
  <si>
    <t>0543.1656.0177</t>
  </si>
  <si>
    <t>Construção, Reforma e Ampliação de Prédios do Poder Judiciário - No Município de Pinheiro</t>
  </si>
  <si>
    <t>0543.1656.0034</t>
  </si>
  <si>
    <t>Construção, Reforma e Ampliação de Prédios do Poder Judiciário - No Município de Açailândia</t>
  </si>
  <si>
    <t>0543.1656.0198</t>
  </si>
  <si>
    <t>Construção, Reforma e Ampliação de Prédios do Poder Judiciário - No Município de Santa Luzia do Paruá</t>
  </si>
  <si>
    <t>0543.1656.0167</t>
  </si>
  <si>
    <t>Construção, Reforma e Ampliação de Prédios do Poder Judiciário - No Município de Passagem Franca</t>
  </si>
  <si>
    <t>0543.1656.0250</t>
  </si>
  <si>
    <t>Construção, Reforma e Ampliação de Prédios do Poder Judiciário - No Município de Zé Doca</t>
  </si>
  <si>
    <t>0543.4436.0001</t>
  </si>
  <si>
    <t>Modernização do Judiciário - No Estado do Maranhão</t>
  </si>
  <si>
    <t>02/128</t>
  </si>
  <si>
    <t>0543.4437.0001</t>
  </si>
  <si>
    <t>Gestão e Capacitação de Recursos Humanos - No Estado do Maranhão</t>
  </si>
  <si>
    <t>04902</t>
  </si>
  <si>
    <t>ESMAM</t>
  </si>
  <si>
    <t>0543.4438.0001</t>
  </si>
  <si>
    <t>Promoção da Educação e do Conhecimento no Poder Judiciário - No Estado do Maranhão</t>
  </si>
  <si>
    <t>04903</t>
  </si>
  <si>
    <t>FERC</t>
  </si>
  <si>
    <t>0543.4430.0001</t>
  </si>
  <si>
    <t>Gratuidade do Registro Civil - No Estado do Maranhão</t>
  </si>
  <si>
    <t>04904</t>
  </si>
  <si>
    <t>FUNSEG-JE</t>
  </si>
  <si>
    <t>03/062</t>
  </si>
  <si>
    <t>0543.4686.0001</t>
  </si>
  <si>
    <t>Apoio à Segurança da Magistratura - No Estado do Maranhão</t>
  </si>
  <si>
    <t>0543.1656.0117</t>
  </si>
  <si>
    <t>0543.1656.0094</t>
  </si>
  <si>
    <t>Construção, Reforma e Ampliação de Prédios do Poder Judiciário - No Município de Grajaú</t>
  </si>
  <si>
    <t>0543.1656.0097</t>
  </si>
  <si>
    <t>Construção, Reforma e Ampliação de Prédios do Poder Judiciário - No Município de Cururupu</t>
  </si>
  <si>
    <t>Construção, Reforma e Ampliação de Prédios do Poder Judiciário - No Município de Colinas</t>
  </si>
  <si>
    <t>141</t>
  </si>
  <si>
    <t>0543.1656.0096</t>
  </si>
  <si>
    <t>0543.1656.0083</t>
  </si>
  <si>
    <t>301</t>
  </si>
  <si>
    <t>4</t>
  </si>
  <si>
    <t>307</t>
  </si>
  <si>
    <t>1</t>
  </si>
  <si>
    <t>0543.1656.0217</t>
  </si>
  <si>
    <t>Construção, Reforma e Ampliação de Prédios do Poder Judiciário - No Município de São Jose de Ribamar</t>
  </si>
  <si>
    <t>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</si>
</sst>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3" fontId="4" fillId="0" borderId="18" xfId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3" fontId="4" fillId="0" borderId="19" xfId="1" applyFont="1" applyBorder="1" applyAlignment="1">
      <alignment horizontal="center" vertical="center" wrapText="1"/>
    </xf>
    <xf numFmtId="10" fontId="4" fillId="0" borderId="19" xfId="2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/>
    </xf>
    <xf numFmtId="43" fontId="4" fillId="0" borderId="20" xfId="1" applyFont="1" applyBorder="1" applyAlignment="1">
      <alignment horizontal="center" vertical="center" wrapText="1"/>
    </xf>
    <xf numFmtId="10" fontId="4" fillId="0" borderId="20" xfId="2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0" borderId="21" xfId="0" applyNumberFormat="1" applyFont="1" applyBorder="1" applyAlignment="1">
      <alignment horizontal="center" vertical="center" wrapText="1"/>
    </xf>
    <xf numFmtId="43" fontId="4" fillId="0" borderId="21" xfId="1" applyFont="1" applyBorder="1" applyAlignment="1">
      <alignment horizontal="center" vertical="center" wrapText="1"/>
    </xf>
    <xf numFmtId="10" fontId="4" fillId="0" borderId="21" xfId="2" applyNumberFormat="1" applyFont="1" applyBorder="1" applyAlignment="1">
      <alignment horizontal="center" vertical="center" wrapText="1"/>
    </xf>
    <xf numFmtId="10" fontId="4" fillId="0" borderId="21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3" fontId="4" fillId="0" borderId="22" xfId="1" applyFont="1" applyBorder="1" applyAlignment="1">
      <alignment horizontal="center" vertical="center" wrapText="1"/>
    </xf>
    <xf numFmtId="10" fontId="4" fillId="0" borderId="22" xfId="2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3" fontId="4" fillId="2" borderId="22" xfId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10" fontId="2" fillId="2" borderId="0" xfId="2" applyNumberFormat="1" applyFont="1" applyFill="1" applyAlignment="1">
      <alignment horizontal="center" vertical="center"/>
    </xf>
    <xf numFmtId="0" fontId="3" fillId="2" borderId="4" xfId="3" applyFont="1" applyFill="1" applyBorder="1" applyAlignment="1">
      <alignment horizontal="center" vertical="center" wrapText="1"/>
    </xf>
    <xf numFmtId="0" fontId="3" fillId="2" borderId="13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10" fontId="3" fillId="2" borderId="12" xfId="4" applyNumberFormat="1" applyFont="1" applyFill="1" applyBorder="1" applyAlignment="1">
      <alignment horizontal="center" vertical="center" wrapText="1"/>
    </xf>
    <xf numFmtId="10" fontId="3" fillId="2" borderId="11" xfId="4" applyNumberFormat="1" applyFont="1" applyFill="1" applyBorder="1" applyAlignment="1">
      <alignment horizontal="center" vertical="center" wrapText="1"/>
    </xf>
    <xf numFmtId="164" fontId="3" fillId="2" borderId="11" xfId="5" applyNumberFormat="1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15" xfId="3" applyFont="1" applyFill="1" applyBorder="1" applyAlignment="1">
      <alignment horizontal="center" vertical="center" wrapText="1"/>
    </xf>
    <xf numFmtId="0" fontId="3" fillId="2" borderId="16" xfId="3" applyFont="1" applyFill="1" applyBorder="1" applyAlignment="1">
      <alignment horizontal="center" vertical="center" wrapText="1"/>
    </xf>
    <xf numFmtId="10" fontId="3" fillId="2" borderId="17" xfId="4" applyNumberFormat="1" applyFont="1" applyFill="1" applyBorder="1" applyAlignment="1">
      <alignment horizontal="center" vertical="center" wrapText="1"/>
    </xf>
    <xf numFmtId="164" fontId="3" fillId="2" borderId="16" xfId="5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/>
    </xf>
    <xf numFmtId="43" fontId="4" fillId="2" borderId="18" xfId="1" applyFont="1" applyFill="1" applyBorder="1" applyAlignment="1">
      <alignment horizontal="center" vertical="center" wrapText="1"/>
    </xf>
    <xf numFmtId="10" fontId="4" fillId="2" borderId="18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9" xfId="2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/>
    </xf>
    <xf numFmtId="10" fontId="4" fillId="2" borderId="20" xfId="2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43" fontId="4" fillId="2" borderId="21" xfId="0" applyNumberFormat="1" applyFont="1" applyFill="1" applyBorder="1" applyAlignment="1">
      <alignment horizontal="center" vertical="center" wrapText="1"/>
    </xf>
    <xf numFmtId="43" fontId="4" fillId="2" borderId="21" xfId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0" fontId="4" fillId="2" borderId="21" xfId="0" applyNumberFormat="1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10" fontId="2" fillId="0" borderId="0" xfId="2" applyNumberFormat="1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 wrapText="1"/>
    </xf>
    <xf numFmtId="0" fontId="3" fillId="0" borderId="13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10" fontId="3" fillId="0" borderId="12" xfId="4" applyNumberFormat="1" applyFont="1" applyFill="1" applyBorder="1" applyAlignment="1">
      <alignment horizontal="center" vertical="center" wrapText="1"/>
    </xf>
    <xf numFmtId="10" fontId="3" fillId="0" borderId="11" xfId="4" applyNumberFormat="1" applyFont="1" applyFill="1" applyBorder="1" applyAlignment="1">
      <alignment horizontal="center" vertical="center" wrapText="1"/>
    </xf>
    <xf numFmtId="164" fontId="3" fillId="0" borderId="11" xfId="5" applyNumberFormat="1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 wrapText="1"/>
    </xf>
    <xf numFmtId="0" fontId="3" fillId="0" borderId="16" xfId="3" applyFont="1" applyFill="1" applyBorder="1" applyAlignment="1">
      <alignment horizontal="center" vertical="center" wrapText="1"/>
    </xf>
    <xf numFmtId="10" fontId="3" fillId="0" borderId="17" xfId="4" applyNumberFormat="1" applyFont="1" applyFill="1" applyBorder="1" applyAlignment="1">
      <alignment horizontal="center" vertical="center" wrapText="1"/>
    </xf>
    <xf numFmtId="164" fontId="3" fillId="0" borderId="16" xfId="5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/>
    </xf>
    <xf numFmtId="43" fontId="4" fillId="0" borderId="18" xfId="1" applyFont="1" applyFill="1" applyBorder="1" applyAlignment="1">
      <alignment horizontal="center" vertical="center" wrapText="1"/>
    </xf>
    <xf numFmtId="43" fontId="4" fillId="0" borderId="22" xfId="1" applyFont="1" applyFill="1" applyBorder="1" applyAlignment="1">
      <alignment horizontal="center" vertical="center" wrapText="1"/>
    </xf>
    <xf numFmtId="10" fontId="4" fillId="0" borderId="18" xfId="2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/>
    </xf>
    <xf numFmtId="43" fontId="4" fillId="0" borderId="20" xfId="1" applyFont="1" applyFill="1" applyBorder="1" applyAlignment="1">
      <alignment horizontal="center" vertical="center" wrapText="1"/>
    </xf>
    <xf numFmtId="10" fontId="4" fillId="0" borderId="22" xfId="2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/>
    </xf>
    <xf numFmtId="43" fontId="4" fillId="0" borderId="19" xfId="1" applyFont="1" applyFill="1" applyBorder="1" applyAlignment="1">
      <alignment horizontal="center" vertical="center" wrapText="1"/>
    </xf>
    <xf numFmtId="10" fontId="4" fillId="0" borderId="19" xfId="2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/>
    </xf>
    <xf numFmtId="10" fontId="4" fillId="0" borderId="20" xfId="2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43" fontId="4" fillId="0" borderId="21" xfId="0" applyNumberFormat="1" applyFont="1" applyFill="1" applyBorder="1" applyAlignment="1">
      <alignment horizontal="center" vertical="center" wrapText="1"/>
    </xf>
    <xf numFmtId="43" fontId="4" fillId="0" borderId="21" xfId="1" applyFont="1" applyFill="1" applyBorder="1" applyAlignment="1">
      <alignment horizontal="center" vertical="center" wrapText="1"/>
    </xf>
    <xf numFmtId="10" fontId="4" fillId="0" borderId="21" xfId="2" applyNumberFormat="1" applyFont="1" applyFill="1" applyBorder="1" applyAlignment="1">
      <alignment horizontal="center" vertical="center" wrapText="1"/>
    </xf>
    <xf numFmtId="10" fontId="4" fillId="0" borderId="21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3" fillId="0" borderId="4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43" fontId="4" fillId="0" borderId="0" xfId="0" applyNumberFormat="1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10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0" fontId="3" fillId="2" borderId="3" xfId="3" applyNumberFormat="1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0" fontId="3" fillId="0" borderId="2" xfId="3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</cellXfs>
  <cellStyles count="6">
    <cellStyle name="Normal" xfId="0" builtinId="0"/>
    <cellStyle name="Normal 2" xfId="3"/>
    <cellStyle name="Percentagem" xfId="2" builtinId="5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6"/>
  <sheetViews>
    <sheetView showGridLines="0" topLeftCell="H1" zoomScaleNormal="100" workbookViewId="0">
      <selection activeCell="X5" sqref="X5:X34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7109375" style="1" bestFit="1" customWidth="1"/>
    <col min="9" max="9" width="6.28515625" style="1" bestFit="1" customWidth="1"/>
    <col min="10" max="10" width="19" style="1" customWidth="1"/>
    <col min="11" max="11" width="4.5703125" style="1" bestFit="1" customWidth="1"/>
    <col min="12" max="12" width="15.85546875" style="2" bestFit="1" customWidth="1"/>
    <col min="13" max="13" width="9.85546875" style="2" bestFit="1" customWidth="1"/>
    <col min="14" max="14" width="10.85546875" style="2" bestFit="1" customWidth="1"/>
    <col min="15" max="15" width="16" style="2" bestFit="1" customWidth="1"/>
    <col min="16" max="16" width="13.28515625" style="2" bestFit="1" customWidth="1"/>
    <col min="17" max="17" width="7.7109375" style="2" bestFit="1" customWidth="1"/>
    <col min="18" max="18" width="8.5703125" style="2" bestFit="1" customWidth="1"/>
    <col min="19" max="19" width="15.85546875" style="2" bestFit="1" customWidth="1"/>
    <col min="20" max="20" width="14.28515625" style="2" bestFit="1" customWidth="1"/>
    <col min="21" max="21" width="6.7109375" style="3" customWidth="1"/>
    <col min="22" max="22" width="13.28515625" style="2" bestFit="1" customWidth="1"/>
    <col min="23" max="23" width="6.7109375" style="3" customWidth="1"/>
    <col min="24" max="24" width="13.28515625" style="2" bestFit="1" customWidth="1"/>
    <col min="25" max="25" width="6.7109375" style="3" customWidth="1"/>
    <col min="26" max="16384" width="9.140625" style="1"/>
  </cols>
  <sheetData>
    <row r="1" spans="2:25" ht="13.5" thickBot="1" x14ac:dyDescent="0.3"/>
    <row r="2" spans="2:25" ht="13.5" thickBot="1" x14ac:dyDescent="0.3">
      <c r="B2" s="128" t="s">
        <v>0</v>
      </c>
      <c r="C2" s="130"/>
      <c r="D2" s="130"/>
      <c r="E2" s="130"/>
      <c r="F2" s="130"/>
      <c r="G2" s="130"/>
      <c r="H2" s="130"/>
      <c r="I2" s="130"/>
      <c r="J2" s="130"/>
      <c r="K2" s="138"/>
      <c r="L2" s="126" t="s">
        <v>1</v>
      </c>
      <c r="M2" s="139" t="s">
        <v>2</v>
      </c>
      <c r="N2" s="140"/>
      <c r="O2" s="126" t="s">
        <v>3</v>
      </c>
      <c r="P2" s="126" t="s">
        <v>4</v>
      </c>
      <c r="Q2" s="128" t="s">
        <v>5</v>
      </c>
      <c r="R2" s="138"/>
      <c r="S2" s="126" t="s">
        <v>6</v>
      </c>
      <c r="T2" s="128" t="s">
        <v>7</v>
      </c>
      <c r="U2" s="129"/>
      <c r="V2" s="130"/>
      <c r="W2" s="129"/>
      <c r="X2" s="130"/>
      <c r="Y2" s="131"/>
    </row>
    <row r="3" spans="2:25" x14ac:dyDescent="0.25">
      <c r="B3" s="132" t="s">
        <v>8</v>
      </c>
      <c r="C3" s="133"/>
      <c r="D3" s="134" t="s">
        <v>9</v>
      </c>
      <c r="E3" s="134" t="s">
        <v>10</v>
      </c>
      <c r="F3" s="136" t="s">
        <v>11</v>
      </c>
      <c r="G3" s="137"/>
      <c r="H3" s="134" t="s">
        <v>12</v>
      </c>
      <c r="I3" s="132" t="s">
        <v>13</v>
      </c>
      <c r="J3" s="133"/>
      <c r="K3" s="134" t="s">
        <v>14</v>
      </c>
      <c r="L3" s="127"/>
      <c r="M3" s="34" t="s">
        <v>15</v>
      </c>
      <c r="N3" s="34" t="s">
        <v>16</v>
      </c>
      <c r="O3" s="127"/>
      <c r="P3" s="127"/>
      <c r="Q3" s="4" t="s">
        <v>17</v>
      </c>
      <c r="R3" s="4" t="s">
        <v>18</v>
      </c>
      <c r="S3" s="127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135"/>
      <c r="E4" s="135"/>
      <c r="F4" s="36" t="s">
        <v>25</v>
      </c>
      <c r="G4" s="36" t="s">
        <v>26</v>
      </c>
      <c r="H4" s="135"/>
      <c r="I4" s="36" t="s">
        <v>23</v>
      </c>
      <c r="J4" s="36" t="s">
        <v>24</v>
      </c>
      <c r="K4" s="135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2038923.86</v>
      </c>
      <c r="U5" s="15">
        <f t="shared" ref="U5:U29" si="0">IFERROR(T5/$S5,"")</f>
        <v>6.6615434794335057E-2</v>
      </c>
      <c r="V5" s="14">
        <v>2038923.86</v>
      </c>
      <c r="W5" s="15">
        <f t="shared" ref="W5:W29" si="1">IFERROR(V5/$S5,"")</f>
        <v>6.6615434794335057E-2</v>
      </c>
      <c r="X5" s="14">
        <v>2038923.86</v>
      </c>
      <c r="Y5" s="15">
        <f t="shared" ref="Y5:Y29" si="2">IFERROR(X5/$S5,"")</f>
        <v>6.6615434794335057E-2</v>
      </c>
    </row>
    <row r="6" spans="2:25" ht="63.75" x14ac:dyDescent="0.25">
      <c r="B6" s="16" t="s">
        <v>42</v>
      </c>
      <c r="C6" s="17" t="s">
        <v>43</v>
      </c>
      <c r="D6" s="16" t="s">
        <v>49</v>
      </c>
      <c r="E6" s="16" t="s">
        <v>50</v>
      </c>
      <c r="F6" s="16" t="s">
        <v>46</v>
      </c>
      <c r="G6" s="16" t="s">
        <v>51</v>
      </c>
      <c r="H6" s="16">
        <v>20</v>
      </c>
      <c r="I6" s="16">
        <v>101</v>
      </c>
      <c r="J6" s="16" t="s">
        <v>48</v>
      </c>
      <c r="K6" s="16">
        <v>1</v>
      </c>
      <c r="L6" s="18">
        <v>142656235</v>
      </c>
      <c r="M6" s="18">
        <v>0</v>
      </c>
      <c r="N6" s="18">
        <v>0</v>
      </c>
      <c r="O6" s="18">
        <v>142656235</v>
      </c>
      <c r="P6" s="18">
        <v>0</v>
      </c>
      <c r="Q6" s="18">
        <v>0</v>
      </c>
      <c r="R6" s="18">
        <v>0</v>
      </c>
      <c r="S6" s="18">
        <v>142656235</v>
      </c>
      <c r="T6" s="18">
        <v>11678011.68</v>
      </c>
      <c r="U6" s="19">
        <f t="shared" si="0"/>
        <v>8.1861207678725012E-2</v>
      </c>
      <c r="V6" s="18">
        <v>11678011.68</v>
      </c>
      <c r="W6" s="19">
        <f t="shared" si="1"/>
        <v>8.1861207678725012E-2</v>
      </c>
      <c r="X6" s="18">
        <v>11678011.68</v>
      </c>
      <c r="Y6" s="19">
        <f t="shared" si="2"/>
        <v>8.1861207678725012E-2</v>
      </c>
    </row>
    <row r="7" spans="2:25" ht="76.5" x14ac:dyDescent="0.25">
      <c r="B7" s="16" t="s">
        <v>42</v>
      </c>
      <c r="C7" s="17" t="s">
        <v>43</v>
      </c>
      <c r="D7" s="16" t="s">
        <v>52</v>
      </c>
      <c r="E7" s="16" t="s">
        <v>53</v>
      </c>
      <c r="F7" s="16" t="s">
        <v>46</v>
      </c>
      <c r="G7" s="16" t="s">
        <v>54</v>
      </c>
      <c r="H7" s="16">
        <v>20</v>
      </c>
      <c r="I7" s="16">
        <v>101</v>
      </c>
      <c r="J7" s="16" t="s">
        <v>48</v>
      </c>
      <c r="K7" s="16">
        <v>1</v>
      </c>
      <c r="L7" s="18">
        <v>3637520</v>
      </c>
      <c r="M7" s="18">
        <v>0</v>
      </c>
      <c r="N7" s="18">
        <v>0</v>
      </c>
      <c r="O7" s="18">
        <v>3637520</v>
      </c>
      <c r="P7" s="18">
        <v>0</v>
      </c>
      <c r="Q7" s="18">
        <v>0</v>
      </c>
      <c r="R7" s="18">
        <v>0</v>
      </c>
      <c r="S7" s="18">
        <v>3637520</v>
      </c>
      <c r="T7" s="18">
        <v>253796.99</v>
      </c>
      <c r="U7" s="19">
        <f t="shared" si="0"/>
        <v>6.9771984758846689E-2</v>
      </c>
      <c r="V7" s="18">
        <v>253796.99</v>
      </c>
      <c r="W7" s="19">
        <f t="shared" si="1"/>
        <v>6.9771984758846689E-2</v>
      </c>
      <c r="X7" s="18">
        <v>253796.99</v>
      </c>
      <c r="Y7" s="19">
        <f t="shared" si="2"/>
        <v>6.9771984758846689E-2</v>
      </c>
    </row>
    <row r="8" spans="2:25" ht="51" x14ac:dyDescent="0.25">
      <c r="B8" s="16" t="s">
        <v>42</v>
      </c>
      <c r="C8" s="17" t="s">
        <v>43</v>
      </c>
      <c r="D8" s="16" t="s">
        <v>55</v>
      </c>
      <c r="E8" s="16" t="s">
        <v>56</v>
      </c>
      <c r="F8" s="16" t="s">
        <v>57</v>
      </c>
      <c r="G8" s="16" t="s">
        <v>58</v>
      </c>
      <c r="H8" s="16">
        <v>10</v>
      </c>
      <c r="I8" s="16">
        <v>101</v>
      </c>
      <c r="J8" s="16" t="s">
        <v>48</v>
      </c>
      <c r="K8" s="16">
        <v>3</v>
      </c>
      <c r="L8" s="18">
        <v>201223000</v>
      </c>
      <c r="M8" s="18">
        <v>0</v>
      </c>
      <c r="N8" s="18">
        <v>0</v>
      </c>
      <c r="O8" s="18">
        <v>201223000</v>
      </c>
      <c r="P8" s="18">
        <v>0</v>
      </c>
      <c r="Q8" s="18">
        <v>0</v>
      </c>
      <c r="R8" s="18">
        <v>0</v>
      </c>
      <c r="S8" s="18">
        <v>201223000</v>
      </c>
      <c r="T8" s="18">
        <v>0</v>
      </c>
      <c r="U8" s="19">
        <f t="shared" si="0"/>
        <v>0</v>
      </c>
      <c r="V8" s="18">
        <v>0</v>
      </c>
      <c r="W8" s="19">
        <f t="shared" si="1"/>
        <v>0</v>
      </c>
      <c r="X8" s="18">
        <v>0</v>
      </c>
      <c r="Y8" s="19">
        <f t="shared" si="2"/>
        <v>0</v>
      </c>
    </row>
    <row r="9" spans="2:25" ht="51" x14ac:dyDescent="0.25">
      <c r="B9" s="16" t="s">
        <v>42</v>
      </c>
      <c r="C9" s="17" t="s">
        <v>43</v>
      </c>
      <c r="D9" s="16" t="s">
        <v>52</v>
      </c>
      <c r="E9" s="16" t="s">
        <v>59</v>
      </c>
      <c r="F9" s="16" t="s">
        <v>60</v>
      </c>
      <c r="G9" s="16" t="s">
        <v>61</v>
      </c>
      <c r="H9" s="16">
        <v>20</v>
      </c>
      <c r="I9" s="16">
        <v>101</v>
      </c>
      <c r="J9" s="16" t="s">
        <v>48</v>
      </c>
      <c r="K9" s="16">
        <v>3</v>
      </c>
      <c r="L9" s="18">
        <v>43627167</v>
      </c>
      <c r="M9" s="18">
        <v>0</v>
      </c>
      <c r="N9" s="18">
        <v>0</v>
      </c>
      <c r="O9" s="18">
        <v>43627167</v>
      </c>
      <c r="P9" s="18">
        <v>0</v>
      </c>
      <c r="Q9" s="18">
        <v>0</v>
      </c>
      <c r="R9" s="18">
        <v>0</v>
      </c>
      <c r="S9" s="18">
        <v>43627167</v>
      </c>
      <c r="T9" s="18">
        <v>3015061.62</v>
      </c>
      <c r="U9" s="19">
        <f t="shared" si="0"/>
        <v>6.9109727431992091E-2</v>
      </c>
      <c r="V9" s="18">
        <v>3015061.62</v>
      </c>
      <c r="W9" s="19">
        <f t="shared" si="1"/>
        <v>6.9109727431992091E-2</v>
      </c>
      <c r="X9" s="18">
        <v>3015061.62</v>
      </c>
      <c r="Y9" s="19">
        <f t="shared" si="2"/>
        <v>6.9109727431992091E-2</v>
      </c>
    </row>
    <row r="10" spans="2:25" ht="38.25" x14ac:dyDescent="0.25">
      <c r="B10" s="16" t="s">
        <v>42</v>
      </c>
      <c r="C10" s="17" t="s">
        <v>43</v>
      </c>
      <c r="D10" s="16" t="s">
        <v>62</v>
      </c>
      <c r="E10" s="16" t="s">
        <v>63</v>
      </c>
      <c r="F10" s="16" t="s">
        <v>60</v>
      </c>
      <c r="G10" s="16" t="s">
        <v>64</v>
      </c>
      <c r="H10" s="16">
        <v>10</v>
      </c>
      <c r="I10" s="16">
        <v>101</v>
      </c>
      <c r="J10" s="16" t="s">
        <v>48</v>
      </c>
      <c r="K10" s="16">
        <v>1</v>
      </c>
      <c r="L10" s="18">
        <v>931335866</v>
      </c>
      <c r="M10" s="18">
        <v>0</v>
      </c>
      <c r="N10" s="18">
        <v>0</v>
      </c>
      <c r="O10" s="18">
        <v>931335866</v>
      </c>
      <c r="P10" s="18">
        <v>0</v>
      </c>
      <c r="Q10" s="18">
        <v>0</v>
      </c>
      <c r="R10" s="18">
        <v>0</v>
      </c>
      <c r="S10" s="18">
        <v>931335866</v>
      </c>
      <c r="T10" s="18">
        <v>68292858.859999999</v>
      </c>
      <c r="U10" s="19">
        <f t="shared" si="0"/>
        <v>7.3327852338932686E-2</v>
      </c>
      <c r="V10" s="18">
        <v>68292858.859999999</v>
      </c>
      <c r="W10" s="19">
        <f t="shared" si="1"/>
        <v>7.3327852338932686E-2</v>
      </c>
      <c r="X10" s="18">
        <v>68292858.859999999</v>
      </c>
      <c r="Y10" s="19">
        <f t="shared" si="2"/>
        <v>7.3327852338932686E-2</v>
      </c>
    </row>
    <row r="11" spans="2:25" ht="38.25" x14ac:dyDescent="0.25">
      <c r="B11" s="16" t="s">
        <v>42</v>
      </c>
      <c r="C11" s="17" t="s">
        <v>43</v>
      </c>
      <c r="D11" s="16" t="s">
        <v>62</v>
      </c>
      <c r="E11" s="16" t="s">
        <v>63</v>
      </c>
      <c r="F11" s="16" t="s">
        <v>60</v>
      </c>
      <c r="G11" s="16" t="s">
        <v>64</v>
      </c>
      <c r="H11" s="16">
        <v>10</v>
      </c>
      <c r="I11" s="16">
        <v>101</v>
      </c>
      <c r="J11" s="16" t="s">
        <v>48</v>
      </c>
      <c r="K11" s="16">
        <v>3</v>
      </c>
      <c r="L11" s="18">
        <v>139171107</v>
      </c>
      <c r="M11" s="18">
        <v>0</v>
      </c>
      <c r="N11" s="18">
        <v>0</v>
      </c>
      <c r="O11" s="18">
        <v>139171107</v>
      </c>
      <c r="P11" s="18">
        <v>0</v>
      </c>
      <c r="Q11" s="18">
        <v>0</v>
      </c>
      <c r="R11" s="18">
        <v>0</v>
      </c>
      <c r="S11" s="18">
        <v>139171107</v>
      </c>
      <c r="T11" s="18">
        <v>14910383.24</v>
      </c>
      <c r="U11" s="19">
        <f t="shared" si="0"/>
        <v>0.10713705999335049</v>
      </c>
      <c r="V11" s="18">
        <v>8297218.21</v>
      </c>
      <c r="W11" s="19">
        <f t="shared" si="1"/>
        <v>5.9618827419401069E-2</v>
      </c>
      <c r="X11" s="18">
        <v>8297218.21</v>
      </c>
      <c r="Y11" s="19">
        <f t="shared" si="2"/>
        <v>5.9618827419401069E-2</v>
      </c>
    </row>
    <row r="12" spans="2:25" ht="38.25" x14ac:dyDescent="0.25">
      <c r="B12" s="16" t="s">
        <v>42</v>
      </c>
      <c r="C12" s="17" t="s">
        <v>43</v>
      </c>
      <c r="D12" s="16" t="s">
        <v>62</v>
      </c>
      <c r="E12" s="16" t="s">
        <v>63</v>
      </c>
      <c r="F12" s="16" t="s">
        <v>60</v>
      </c>
      <c r="G12" s="16" t="s">
        <v>64</v>
      </c>
      <c r="H12" s="16">
        <v>10</v>
      </c>
      <c r="I12" s="16">
        <v>101</v>
      </c>
      <c r="J12" s="16" t="s">
        <v>48</v>
      </c>
      <c r="K12" s="16">
        <v>4</v>
      </c>
      <c r="L12" s="18">
        <v>3017000</v>
      </c>
      <c r="M12" s="18">
        <v>0</v>
      </c>
      <c r="N12" s="18">
        <v>0</v>
      </c>
      <c r="O12" s="18">
        <v>3017000</v>
      </c>
      <c r="P12" s="18">
        <v>0</v>
      </c>
      <c r="Q12" s="18">
        <v>0</v>
      </c>
      <c r="R12" s="18">
        <v>0</v>
      </c>
      <c r="S12" s="18">
        <v>3017000</v>
      </c>
      <c r="T12" s="18">
        <v>0</v>
      </c>
      <c r="U12" s="19">
        <f t="shared" si="0"/>
        <v>0</v>
      </c>
      <c r="V12" s="18">
        <v>0</v>
      </c>
      <c r="W12" s="19">
        <f t="shared" si="1"/>
        <v>0</v>
      </c>
      <c r="X12" s="18">
        <v>0</v>
      </c>
      <c r="Y12" s="19">
        <f t="shared" si="2"/>
        <v>0</v>
      </c>
    </row>
    <row r="13" spans="2:25" ht="51" x14ac:dyDescent="0.25">
      <c r="B13" s="16" t="s">
        <v>42</v>
      </c>
      <c r="C13" s="17" t="s">
        <v>43</v>
      </c>
      <c r="D13" s="16" t="s">
        <v>65</v>
      </c>
      <c r="E13" s="16" t="s">
        <v>66</v>
      </c>
      <c r="F13" s="16" t="s">
        <v>60</v>
      </c>
      <c r="G13" s="16" t="s">
        <v>67</v>
      </c>
      <c r="H13" s="16">
        <v>10</v>
      </c>
      <c r="I13" s="16">
        <v>101</v>
      </c>
      <c r="J13" s="16" t="s">
        <v>48</v>
      </c>
      <c r="K13" s="16">
        <v>3</v>
      </c>
      <c r="L13" s="18">
        <v>800726</v>
      </c>
      <c r="M13" s="18">
        <v>0</v>
      </c>
      <c r="N13" s="18">
        <v>0</v>
      </c>
      <c r="O13" s="18">
        <v>800726</v>
      </c>
      <c r="P13" s="18">
        <v>0</v>
      </c>
      <c r="Q13" s="18">
        <v>0</v>
      </c>
      <c r="R13" s="18">
        <v>0</v>
      </c>
      <c r="S13" s="18">
        <v>800726</v>
      </c>
      <c r="T13" s="18">
        <v>0</v>
      </c>
      <c r="U13" s="19">
        <f t="shared" si="0"/>
        <v>0</v>
      </c>
      <c r="V13" s="18">
        <v>0</v>
      </c>
      <c r="W13" s="19">
        <f t="shared" si="1"/>
        <v>0</v>
      </c>
      <c r="X13" s="18">
        <v>0</v>
      </c>
      <c r="Y13" s="19">
        <f t="shared" si="2"/>
        <v>0</v>
      </c>
    </row>
    <row r="14" spans="2:25" ht="38.25" x14ac:dyDescent="0.25">
      <c r="B14" s="16" t="s">
        <v>68</v>
      </c>
      <c r="C14" s="17" t="s">
        <v>69</v>
      </c>
      <c r="D14" s="16" t="s">
        <v>62</v>
      </c>
      <c r="E14" s="16" t="s">
        <v>70</v>
      </c>
      <c r="F14" s="16" t="s">
        <v>60</v>
      </c>
      <c r="G14" s="16" t="s">
        <v>71</v>
      </c>
      <c r="H14" s="16">
        <v>10</v>
      </c>
      <c r="I14" s="16">
        <v>101</v>
      </c>
      <c r="J14" s="16" t="s">
        <v>48</v>
      </c>
      <c r="K14" s="16">
        <v>3</v>
      </c>
      <c r="L14" s="18">
        <v>25968000</v>
      </c>
      <c r="M14" s="18">
        <v>0</v>
      </c>
      <c r="N14" s="18">
        <v>0</v>
      </c>
      <c r="O14" s="18">
        <v>25968000</v>
      </c>
      <c r="P14" s="18">
        <v>0</v>
      </c>
      <c r="Q14" s="18">
        <v>0</v>
      </c>
      <c r="R14" s="18">
        <v>0</v>
      </c>
      <c r="S14" s="18">
        <v>25968000</v>
      </c>
      <c r="T14" s="18">
        <v>1811149.68</v>
      </c>
      <c r="U14" s="19">
        <f t="shared" si="0"/>
        <v>6.9745443622920511E-2</v>
      </c>
      <c r="V14" s="18">
        <v>49133.96</v>
      </c>
      <c r="W14" s="19">
        <f t="shared" si="1"/>
        <v>1.892096426370918E-3</v>
      </c>
      <c r="X14" s="18">
        <v>38246.870000000003</v>
      </c>
      <c r="Y14" s="19">
        <f t="shared" si="2"/>
        <v>1.4728461953173136E-3</v>
      </c>
    </row>
    <row r="15" spans="2:25" ht="63.75" x14ac:dyDescent="0.25">
      <c r="B15" s="16" t="s">
        <v>72</v>
      </c>
      <c r="C15" s="17" t="s">
        <v>73</v>
      </c>
      <c r="D15" s="16" t="s">
        <v>62</v>
      </c>
      <c r="E15" s="16" t="s">
        <v>74</v>
      </c>
      <c r="F15" s="16" t="s">
        <v>60</v>
      </c>
      <c r="G15" s="16" t="s">
        <v>75</v>
      </c>
      <c r="H15" s="16">
        <v>10</v>
      </c>
      <c r="I15" s="16">
        <v>107</v>
      </c>
      <c r="J15" s="16" t="s">
        <v>76</v>
      </c>
      <c r="K15" s="16">
        <v>3</v>
      </c>
      <c r="L15" s="18">
        <v>10640632</v>
      </c>
      <c r="M15" s="18">
        <v>0</v>
      </c>
      <c r="N15" s="18">
        <v>0</v>
      </c>
      <c r="O15" s="18">
        <v>10640632</v>
      </c>
      <c r="P15" s="18">
        <v>0</v>
      </c>
      <c r="Q15" s="18">
        <v>0</v>
      </c>
      <c r="R15" s="18">
        <v>0</v>
      </c>
      <c r="S15" s="18">
        <v>10640632</v>
      </c>
      <c r="T15" s="18">
        <v>1471346.35</v>
      </c>
      <c r="U15" s="19">
        <f t="shared" si="0"/>
        <v>0.13827621799156292</v>
      </c>
      <c r="V15" s="18">
        <v>0</v>
      </c>
      <c r="W15" s="19">
        <f t="shared" si="1"/>
        <v>0</v>
      </c>
      <c r="X15" s="18">
        <v>0</v>
      </c>
      <c r="Y15" s="19">
        <f t="shared" si="2"/>
        <v>0</v>
      </c>
    </row>
    <row r="16" spans="2:25" ht="63.75" x14ac:dyDescent="0.25">
      <c r="B16" s="16" t="s">
        <v>72</v>
      </c>
      <c r="C16" s="17" t="s">
        <v>73</v>
      </c>
      <c r="D16" s="16" t="s">
        <v>62</v>
      </c>
      <c r="E16" s="16" t="s">
        <v>74</v>
      </c>
      <c r="F16" s="16" t="s">
        <v>60</v>
      </c>
      <c r="G16" s="16" t="s">
        <v>75</v>
      </c>
      <c r="H16" s="16">
        <v>10</v>
      </c>
      <c r="I16" s="16">
        <v>107</v>
      </c>
      <c r="J16" s="16" t="s">
        <v>76</v>
      </c>
      <c r="K16" s="16">
        <v>4</v>
      </c>
      <c r="L16" s="18">
        <v>1106000</v>
      </c>
      <c r="M16" s="18">
        <v>0</v>
      </c>
      <c r="N16" s="18">
        <v>0</v>
      </c>
      <c r="O16" s="18">
        <v>1106000</v>
      </c>
      <c r="P16" s="18">
        <v>0</v>
      </c>
      <c r="Q16" s="18">
        <v>0</v>
      </c>
      <c r="R16" s="18">
        <v>0</v>
      </c>
      <c r="S16" s="18">
        <v>1106000</v>
      </c>
      <c r="T16" s="18">
        <v>0</v>
      </c>
      <c r="U16" s="19">
        <f t="shared" si="0"/>
        <v>0</v>
      </c>
      <c r="V16" s="18">
        <v>0</v>
      </c>
      <c r="W16" s="19">
        <f t="shared" si="1"/>
        <v>0</v>
      </c>
      <c r="X16" s="18">
        <v>0</v>
      </c>
      <c r="Y16" s="19">
        <f t="shared" si="2"/>
        <v>0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77</v>
      </c>
      <c r="F17" s="16" t="s">
        <v>60</v>
      </c>
      <c r="G17" s="16" t="s">
        <v>78</v>
      </c>
      <c r="H17" s="16">
        <v>10</v>
      </c>
      <c r="I17" s="16">
        <v>107</v>
      </c>
      <c r="J17" s="16" t="s">
        <v>76</v>
      </c>
      <c r="K17" s="16">
        <v>4</v>
      </c>
      <c r="L17" s="18">
        <v>1800000</v>
      </c>
      <c r="M17" s="18">
        <v>0</v>
      </c>
      <c r="N17" s="18">
        <v>0</v>
      </c>
      <c r="O17" s="18">
        <v>1800000</v>
      </c>
      <c r="P17" s="18">
        <v>0</v>
      </c>
      <c r="Q17" s="18">
        <v>0</v>
      </c>
      <c r="R17" s="18">
        <v>0</v>
      </c>
      <c r="S17" s="18">
        <v>1800000</v>
      </c>
      <c r="T17" s="18">
        <v>0</v>
      </c>
      <c r="U17" s="19">
        <f t="shared" si="0"/>
        <v>0</v>
      </c>
      <c r="V17" s="18">
        <v>0</v>
      </c>
      <c r="W17" s="19">
        <f t="shared" si="1"/>
        <v>0</v>
      </c>
      <c r="X17" s="18">
        <v>0</v>
      </c>
      <c r="Y17" s="19">
        <f t="shared" si="2"/>
        <v>0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79</v>
      </c>
      <c r="F18" s="16" t="s">
        <v>60</v>
      </c>
      <c r="G18" s="16" t="s">
        <v>80</v>
      </c>
      <c r="H18" s="16">
        <v>10</v>
      </c>
      <c r="I18" s="16">
        <v>107</v>
      </c>
      <c r="J18" s="16" t="s">
        <v>76</v>
      </c>
      <c r="K18" s="16">
        <v>4</v>
      </c>
      <c r="L18" s="18">
        <v>1200000</v>
      </c>
      <c r="M18" s="18">
        <v>0</v>
      </c>
      <c r="N18" s="18">
        <v>0</v>
      </c>
      <c r="O18" s="18">
        <v>1200000</v>
      </c>
      <c r="P18" s="18">
        <v>0</v>
      </c>
      <c r="Q18" s="18">
        <v>0</v>
      </c>
      <c r="R18" s="18">
        <v>0</v>
      </c>
      <c r="S18" s="18">
        <v>1200000</v>
      </c>
      <c r="T18" s="18">
        <v>0</v>
      </c>
      <c r="U18" s="19">
        <f t="shared" si="0"/>
        <v>0</v>
      </c>
      <c r="V18" s="18">
        <v>0</v>
      </c>
      <c r="W18" s="19">
        <f t="shared" si="1"/>
        <v>0</v>
      </c>
      <c r="X18" s="18">
        <v>0</v>
      </c>
      <c r="Y18" s="19">
        <f t="shared" si="2"/>
        <v>0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81</v>
      </c>
      <c r="F19" s="16" t="s">
        <v>60</v>
      </c>
      <c r="G19" s="16" t="s">
        <v>82</v>
      </c>
      <c r="H19" s="16">
        <v>10</v>
      </c>
      <c r="I19" s="16">
        <v>107</v>
      </c>
      <c r="J19" s="16" t="s">
        <v>76</v>
      </c>
      <c r="K19" s="16">
        <v>4</v>
      </c>
      <c r="L19" s="18">
        <v>1000000</v>
      </c>
      <c r="M19" s="18">
        <v>0</v>
      </c>
      <c r="N19" s="18">
        <v>0</v>
      </c>
      <c r="O19" s="18">
        <v>1000000</v>
      </c>
      <c r="P19" s="18">
        <v>0</v>
      </c>
      <c r="Q19" s="18">
        <v>0</v>
      </c>
      <c r="R19" s="18">
        <v>0</v>
      </c>
      <c r="S19" s="18">
        <v>1000000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115</v>
      </c>
      <c r="F20" s="16" t="s">
        <v>60</v>
      </c>
      <c r="G20" s="16" t="s">
        <v>117</v>
      </c>
      <c r="H20" s="16">
        <v>10</v>
      </c>
      <c r="I20" s="16">
        <v>107</v>
      </c>
      <c r="J20" s="16" t="s">
        <v>76</v>
      </c>
      <c r="K20" s="16">
        <v>4</v>
      </c>
      <c r="L20" s="18">
        <v>500000</v>
      </c>
      <c r="M20" s="18">
        <v>0</v>
      </c>
      <c r="N20" s="18">
        <v>0</v>
      </c>
      <c r="O20" s="18">
        <v>500000</v>
      </c>
      <c r="P20" s="18">
        <v>0</v>
      </c>
      <c r="Q20" s="18">
        <v>0</v>
      </c>
      <c r="R20" s="18">
        <v>0</v>
      </c>
      <c r="S20" s="18">
        <v>500000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83</v>
      </c>
      <c r="F21" s="16" t="s">
        <v>60</v>
      </c>
      <c r="G21" s="16" t="s">
        <v>84</v>
      </c>
      <c r="H21" s="16">
        <v>10</v>
      </c>
      <c r="I21" s="16">
        <v>107</v>
      </c>
      <c r="J21" s="16" t="s">
        <v>76</v>
      </c>
      <c r="K21" s="16">
        <v>4</v>
      </c>
      <c r="L21" s="18">
        <v>500000</v>
      </c>
      <c r="M21" s="18">
        <v>0</v>
      </c>
      <c r="N21" s="18">
        <v>0</v>
      </c>
      <c r="O21" s="18">
        <v>500000</v>
      </c>
      <c r="P21" s="18">
        <v>0</v>
      </c>
      <c r="Q21" s="18">
        <v>0</v>
      </c>
      <c r="R21" s="18">
        <v>0</v>
      </c>
      <c r="S21" s="18">
        <v>500000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85</v>
      </c>
      <c r="F22" s="16" t="s">
        <v>60</v>
      </c>
      <c r="G22" s="16" t="s">
        <v>86</v>
      </c>
      <c r="H22" s="16">
        <v>10</v>
      </c>
      <c r="I22" s="16">
        <v>107</v>
      </c>
      <c r="J22" s="16" t="s">
        <v>76</v>
      </c>
      <c r="K22" s="16">
        <v>4</v>
      </c>
      <c r="L22" s="18">
        <v>1000000</v>
      </c>
      <c r="M22" s="18">
        <v>0</v>
      </c>
      <c r="N22" s="18">
        <v>0</v>
      </c>
      <c r="O22" s="18">
        <v>1000000</v>
      </c>
      <c r="P22" s="18">
        <v>0</v>
      </c>
      <c r="Q22" s="18">
        <v>0</v>
      </c>
      <c r="R22" s="18">
        <v>0</v>
      </c>
      <c r="S22" s="18">
        <v>1000000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87</v>
      </c>
      <c r="F23" s="16" t="s">
        <v>60</v>
      </c>
      <c r="G23" s="16" t="s">
        <v>88</v>
      </c>
      <c r="H23" s="16">
        <v>10</v>
      </c>
      <c r="I23" s="16">
        <v>107</v>
      </c>
      <c r="J23" s="16" t="s">
        <v>76</v>
      </c>
      <c r="K23" s="16">
        <v>4</v>
      </c>
      <c r="L23" s="18">
        <v>1000000</v>
      </c>
      <c r="M23" s="18">
        <v>0</v>
      </c>
      <c r="N23" s="18">
        <v>0</v>
      </c>
      <c r="O23" s="18">
        <v>1000000</v>
      </c>
      <c r="P23" s="18">
        <v>0</v>
      </c>
      <c r="Q23" s="18">
        <v>0</v>
      </c>
      <c r="R23" s="18">
        <v>0</v>
      </c>
      <c r="S23" s="18">
        <v>1000000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20" t="s">
        <v>72</v>
      </c>
      <c r="C24" s="21" t="s">
        <v>73</v>
      </c>
      <c r="D24" s="20" t="s">
        <v>62</v>
      </c>
      <c r="E24" s="20" t="s">
        <v>89</v>
      </c>
      <c r="F24" s="20" t="s">
        <v>60</v>
      </c>
      <c r="G24" s="20" t="s">
        <v>90</v>
      </c>
      <c r="H24" s="20">
        <v>10</v>
      </c>
      <c r="I24" s="20">
        <v>107</v>
      </c>
      <c r="J24" s="20" t="s">
        <v>76</v>
      </c>
      <c r="K24" s="20">
        <v>4</v>
      </c>
      <c r="L24" s="22">
        <v>1500000</v>
      </c>
      <c r="M24" s="22">
        <v>0</v>
      </c>
      <c r="N24" s="22">
        <v>0</v>
      </c>
      <c r="O24" s="22">
        <v>1500000</v>
      </c>
      <c r="P24" s="22">
        <v>0</v>
      </c>
      <c r="Q24" s="22">
        <v>0</v>
      </c>
      <c r="R24" s="22">
        <v>0</v>
      </c>
      <c r="S24" s="22">
        <v>1500000</v>
      </c>
      <c r="T24" s="22">
        <v>0</v>
      </c>
      <c r="U24" s="23">
        <f t="shared" si="0"/>
        <v>0</v>
      </c>
      <c r="V24" s="22">
        <v>0</v>
      </c>
      <c r="W24" s="23">
        <f t="shared" si="1"/>
        <v>0</v>
      </c>
      <c r="X24" s="22">
        <v>0</v>
      </c>
      <c r="Y24" s="23">
        <f t="shared" si="2"/>
        <v>0</v>
      </c>
    </row>
    <row r="25" spans="2:25" ht="63.75" x14ac:dyDescent="0.25">
      <c r="B25" s="20" t="s">
        <v>72</v>
      </c>
      <c r="C25" s="21" t="s">
        <v>73</v>
      </c>
      <c r="D25" s="20" t="s">
        <v>62</v>
      </c>
      <c r="E25" s="20" t="s">
        <v>91</v>
      </c>
      <c r="F25" s="20" t="s">
        <v>60</v>
      </c>
      <c r="G25" s="20" t="s">
        <v>92</v>
      </c>
      <c r="H25" s="20">
        <v>10</v>
      </c>
      <c r="I25" s="20">
        <v>107</v>
      </c>
      <c r="J25" s="20" t="s">
        <v>76</v>
      </c>
      <c r="K25" s="20">
        <v>4</v>
      </c>
      <c r="L25" s="22">
        <v>60000</v>
      </c>
      <c r="M25" s="22">
        <v>0</v>
      </c>
      <c r="N25" s="22">
        <v>0</v>
      </c>
      <c r="O25" s="22">
        <v>60000</v>
      </c>
      <c r="P25" s="22">
        <v>0</v>
      </c>
      <c r="Q25" s="22">
        <v>0</v>
      </c>
      <c r="R25" s="22">
        <v>0</v>
      </c>
      <c r="S25" s="22">
        <v>60000</v>
      </c>
      <c r="T25" s="22">
        <v>0</v>
      </c>
      <c r="U25" s="23">
        <f t="shared" si="0"/>
        <v>0</v>
      </c>
      <c r="V25" s="22">
        <v>0</v>
      </c>
      <c r="W25" s="23">
        <f t="shared" si="1"/>
        <v>0</v>
      </c>
      <c r="X25" s="22">
        <v>0</v>
      </c>
      <c r="Y25" s="23">
        <f t="shared" si="2"/>
        <v>0</v>
      </c>
    </row>
    <row r="26" spans="2:25" ht="63.75" x14ac:dyDescent="0.25">
      <c r="B26" s="20" t="s">
        <v>72</v>
      </c>
      <c r="C26" s="21" t="s">
        <v>73</v>
      </c>
      <c r="D26" s="20" t="s">
        <v>62</v>
      </c>
      <c r="E26" s="20" t="s">
        <v>93</v>
      </c>
      <c r="F26" s="20" t="s">
        <v>60</v>
      </c>
      <c r="G26" s="20" t="s">
        <v>94</v>
      </c>
      <c r="H26" s="20">
        <v>10</v>
      </c>
      <c r="I26" s="20">
        <v>107</v>
      </c>
      <c r="J26" s="20" t="s">
        <v>76</v>
      </c>
      <c r="K26" s="20">
        <v>4</v>
      </c>
      <c r="L26" s="22">
        <v>230000</v>
      </c>
      <c r="M26" s="22">
        <v>0</v>
      </c>
      <c r="N26" s="22">
        <v>0</v>
      </c>
      <c r="O26" s="22">
        <v>230000</v>
      </c>
      <c r="P26" s="22">
        <v>0</v>
      </c>
      <c r="Q26" s="22">
        <v>0</v>
      </c>
      <c r="R26" s="22">
        <v>0</v>
      </c>
      <c r="S26" s="22">
        <v>230000</v>
      </c>
      <c r="T26" s="22">
        <v>0</v>
      </c>
      <c r="U26" s="23">
        <f t="shared" si="0"/>
        <v>0</v>
      </c>
      <c r="V26" s="22">
        <v>0</v>
      </c>
      <c r="W26" s="23">
        <f t="shared" si="1"/>
        <v>0</v>
      </c>
      <c r="X26" s="22">
        <v>0</v>
      </c>
      <c r="Y26" s="23">
        <f t="shared" si="2"/>
        <v>0</v>
      </c>
    </row>
    <row r="27" spans="2:25" ht="63.75" x14ac:dyDescent="0.25">
      <c r="B27" s="20" t="s">
        <v>72</v>
      </c>
      <c r="C27" s="21" t="s">
        <v>73</v>
      </c>
      <c r="D27" s="20" t="s">
        <v>62</v>
      </c>
      <c r="E27" s="20" t="s">
        <v>95</v>
      </c>
      <c r="F27" s="20" t="s">
        <v>60</v>
      </c>
      <c r="G27" s="20" t="s">
        <v>96</v>
      </c>
      <c r="H27" s="20">
        <v>10</v>
      </c>
      <c r="I27" s="20">
        <v>107</v>
      </c>
      <c r="J27" s="20" t="s">
        <v>76</v>
      </c>
      <c r="K27" s="20">
        <v>4</v>
      </c>
      <c r="L27" s="22">
        <v>350000</v>
      </c>
      <c r="M27" s="22">
        <v>0</v>
      </c>
      <c r="N27" s="22">
        <v>0</v>
      </c>
      <c r="O27" s="22">
        <v>350000</v>
      </c>
      <c r="P27" s="22">
        <v>0</v>
      </c>
      <c r="Q27" s="22">
        <v>0</v>
      </c>
      <c r="R27" s="22">
        <v>0</v>
      </c>
      <c r="S27" s="22">
        <v>350000</v>
      </c>
      <c r="T27" s="22">
        <v>0</v>
      </c>
      <c r="U27" s="23">
        <f t="shared" si="0"/>
        <v>0</v>
      </c>
      <c r="V27" s="22">
        <v>0</v>
      </c>
      <c r="W27" s="23">
        <f t="shared" si="1"/>
        <v>0</v>
      </c>
      <c r="X27" s="22">
        <v>0</v>
      </c>
      <c r="Y27" s="23">
        <f t="shared" si="2"/>
        <v>0</v>
      </c>
    </row>
    <row r="28" spans="2:25" ht="38.25" x14ac:dyDescent="0.25">
      <c r="B28" s="20" t="s">
        <v>72</v>
      </c>
      <c r="C28" s="21" t="s">
        <v>73</v>
      </c>
      <c r="D28" s="20" t="s">
        <v>62</v>
      </c>
      <c r="E28" s="20" t="s">
        <v>97</v>
      </c>
      <c r="F28" s="20" t="s">
        <v>60</v>
      </c>
      <c r="G28" s="20" t="s">
        <v>98</v>
      </c>
      <c r="H28" s="20">
        <v>10</v>
      </c>
      <c r="I28" s="20">
        <v>107</v>
      </c>
      <c r="J28" s="20" t="s">
        <v>76</v>
      </c>
      <c r="K28" s="20">
        <v>3</v>
      </c>
      <c r="L28" s="22">
        <v>110854895</v>
      </c>
      <c r="M28" s="22">
        <v>0</v>
      </c>
      <c r="N28" s="22">
        <v>0</v>
      </c>
      <c r="O28" s="22">
        <v>110854895</v>
      </c>
      <c r="P28" s="22">
        <v>0</v>
      </c>
      <c r="Q28" s="22">
        <v>0</v>
      </c>
      <c r="R28" s="22">
        <v>0</v>
      </c>
      <c r="S28" s="22">
        <v>110854895</v>
      </c>
      <c r="T28" s="22">
        <v>12722311.16</v>
      </c>
      <c r="U28" s="23">
        <f t="shared" si="0"/>
        <v>0.11476544324001209</v>
      </c>
      <c r="V28" s="22">
        <v>1598486.66</v>
      </c>
      <c r="W28" s="23">
        <f t="shared" si="1"/>
        <v>1.4419630815581034E-2</v>
      </c>
      <c r="X28" s="22">
        <v>1598486.66</v>
      </c>
      <c r="Y28" s="23">
        <f t="shared" si="2"/>
        <v>1.4419630815581034E-2</v>
      </c>
    </row>
    <row r="29" spans="2:25" ht="38.25" x14ac:dyDescent="0.25">
      <c r="B29" s="20" t="s">
        <v>72</v>
      </c>
      <c r="C29" s="21" t="s">
        <v>73</v>
      </c>
      <c r="D29" s="20" t="s">
        <v>62</v>
      </c>
      <c r="E29" s="20" t="s">
        <v>97</v>
      </c>
      <c r="F29" s="20" t="s">
        <v>60</v>
      </c>
      <c r="G29" s="20" t="s">
        <v>98</v>
      </c>
      <c r="H29" s="20">
        <v>10</v>
      </c>
      <c r="I29" s="20">
        <v>107</v>
      </c>
      <c r="J29" s="20" t="s">
        <v>76</v>
      </c>
      <c r="K29" s="20">
        <v>4</v>
      </c>
      <c r="L29" s="22">
        <v>13558029</v>
      </c>
      <c r="M29" s="22">
        <v>0</v>
      </c>
      <c r="N29" s="22">
        <v>0</v>
      </c>
      <c r="O29" s="22">
        <v>13558029</v>
      </c>
      <c r="P29" s="22">
        <v>0</v>
      </c>
      <c r="Q29" s="22">
        <v>0</v>
      </c>
      <c r="R29" s="22">
        <v>0</v>
      </c>
      <c r="S29" s="22">
        <v>13558029</v>
      </c>
      <c r="T29" s="22">
        <v>51112.6</v>
      </c>
      <c r="U29" s="23">
        <f t="shared" si="0"/>
        <v>3.7699137536879438E-3</v>
      </c>
      <c r="V29" s="22">
        <v>0</v>
      </c>
      <c r="W29" s="23">
        <f t="shared" si="1"/>
        <v>0</v>
      </c>
      <c r="X29" s="22">
        <v>0</v>
      </c>
      <c r="Y29" s="23">
        <f t="shared" si="2"/>
        <v>0</v>
      </c>
    </row>
    <row r="30" spans="2:25" ht="51" x14ac:dyDescent="0.25">
      <c r="B30" s="20" t="s">
        <v>72</v>
      </c>
      <c r="C30" s="21" t="s">
        <v>73</v>
      </c>
      <c r="D30" s="20" t="s">
        <v>99</v>
      </c>
      <c r="E30" s="20" t="s">
        <v>100</v>
      </c>
      <c r="F30" s="20" t="s">
        <v>60</v>
      </c>
      <c r="G30" s="20" t="s">
        <v>101</v>
      </c>
      <c r="H30" s="20">
        <v>10</v>
      </c>
      <c r="I30" s="20">
        <v>107</v>
      </c>
      <c r="J30" s="20" t="s">
        <v>76</v>
      </c>
      <c r="K30" s="20">
        <v>3</v>
      </c>
      <c r="L30" s="22">
        <v>3582444</v>
      </c>
      <c r="M30" s="22">
        <v>0</v>
      </c>
      <c r="N30" s="22">
        <v>0</v>
      </c>
      <c r="O30" s="22">
        <v>3582444</v>
      </c>
      <c r="P30" s="22">
        <v>0</v>
      </c>
      <c r="Q30" s="22">
        <v>0</v>
      </c>
      <c r="R30" s="22">
        <v>0</v>
      </c>
      <c r="S30" s="22">
        <v>3582444</v>
      </c>
      <c r="T30" s="22">
        <v>173595.81</v>
      </c>
      <c r="U30" s="23"/>
      <c r="V30" s="22">
        <v>44375.81</v>
      </c>
      <c r="W30" s="23"/>
      <c r="X30" s="22">
        <v>44375.81</v>
      </c>
      <c r="Y30" s="23"/>
    </row>
    <row r="31" spans="2:25" ht="63.75" x14ac:dyDescent="0.25">
      <c r="B31" s="20" t="s">
        <v>102</v>
      </c>
      <c r="C31" s="21" t="s">
        <v>103</v>
      </c>
      <c r="D31" s="20" t="s">
        <v>99</v>
      </c>
      <c r="E31" s="20" t="s">
        <v>104</v>
      </c>
      <c r="F31" s="20" t="s">
        <v>60</v>
      </c>
      <c r="G31" s="20" t="s">
        <v>105</v>
      </c>
      <c r="H31" s="20">
        <v>10</v>
      </c>
      <c r="I31" s="20">
        <v>101</v>
      </c>
      <c r="J31" s="20" t="s">
        <v>48</v>
      </c>
      <c r="K31" s="20">
        <v>3</v>
      </c>
      <c r="L31" s="22">
        <v>830000</v>
      </c>
      <c r="M31" s="22">
        <v>0</v>
      </c>
      <c r="N31" s="22">
        <v>0</v>
      </c>
      <c r="O31" s="22">
        <v>830000</v>
      </c>
      <c r="P31" s="22">
        <v>0</v>
      </c>
      <c r="Q31" s="22">
        <v>0</v>
      </c>
      <c r="R31" s="22">
        <v>0</v>
      </c>
      <c r="S31" s="22">
        <v>830000</v>
      </c>
      <c r="T31" s="22">
        <v>13603.5</v>
      </c>
      <c r="U31" s="23"/>
      <c r="V31" s="22">
        <v>0</v>
      </c>
      <c r="W31" s="23"/>
      <c r="X31" s="22">
        <v>0</v>
      </c>
      <c r="Y31" s="23"/>
    </row>
    <row r="32" spans="2:25" ht="38.25" x14ac:dyDescent="0.25">
      <c r="B32" s="20" t="s">
        <v>106</v>
      </c>
      <c r="C32" s="21" t="s">
        <v>107</v>
      </c>
      <c r="D32" s="20" t="s">
        <v>62</v>
      </c>
      <c r="E32" s="20" t="s">
        <v>108</v>
      </c>
      <c r="F32" s="20" t="s">
        <v>60</v>
      </c>
      <c r="G32" s="20" t="s">
        <v>109</v>
      </c>
      <c r="H32" s="20">
        <v>10</v>
      </c>
      <c r="I32" s="20">
        <v>107</v>
      </c>
      <c r="J32" s="20" t="s">
        <v>76</v>
      </c>
      <c r="K32" s="20">
        <v>3</v>
      </c>
      <c r="L32" s="22">
        <v>9495000</v>
      </c>
      <c r="M32" s="22">
        <v>0</v>
      </c>
      <c r="N32" s="22">
        <v>0</v>
      </c>
      <c r="O32" s="22">
        <v>9495000</v>
      </c>
      <c r="P32" s="22">
        <v>0</v>
      </c>
      <c r="Q32" s="22">
        <v>0</v>
      </c>
      <c r="R32" s="22">
        <v>0</v>
      </c>
      <c r="S32" s="22">
        <v>9495000</v>
      </c>
      <c r="T32" s="22">
        <v>0</v>
      </c>
      <c r="U32" s="23"/>
      <c r="V32" s="22">
        <v>0</v>
      </c>
      <c r="W32" s="23"/>
      <c r="X32" s="22">
        <v>0</v>
      </c>
      <c r="Y32" s="23"/>
    </row>
    <row r="33" spans="2:25" ht="38.25" x14ac:dyDescent="0.25">
      <c r="B33" s="20" t="s">
        <v>110</v>
      </c>
      <c r="C33" s="21" t="s">
        <v>111</v>
      </c>
      <c r="D33" s="20" t="s">
        <v>112</v>
      </c>
      <c r="E33" s="20" t="s">
        <v>113</v>
      </c>
      <c r="F33" s="20" t="s">
        <v>60</v>
      </c>
      <c r="G33" s="20" t="s">
        <v>114</v>
      </c>
      <c r="H33" s="20">
        <v>10</v>
      </c>
      <c r="I33" s="20">
        <v>107</v>
      </c>
      <c r="J33" s="20" t="s">
        <v>76</v>
      </c>
      <c r="K33" s="20">
        <v>3</v>
      </c>
      <c r="L33" s="22">
        <v>340954</v>
      </c>
      <c r="M33" s="22">
        <v>0</v>
      </c>
      <c r="N33" s="22">
        <v>0</v>
      </c>
      <c r="O33" s="22">
        <v>340954</v>
      </c>
      <c r="P33" s="22">
        <v>0</v>
      </c>
      <c r="Q33" s="22">
        <v>0</v>
      </c>
      <c r="R33" s="22">
        <v>0</v>
      </c>
      <c r="S33" s="22">
        <v>340954</v>
      </c>
      <c r="T33" s="22">
        <v>0</v>
      </c>
      <c r="U33" s="23"/>
      <c r="V33" s="22">
        <v>0</v>
      </c>
      <c r="W33" s="23"/>
      <c r="X33" s="22">
        <v>0</v>
      </c>
      <c r="Y33" s="23"/>
    </row>
    <row r="34" spans="2:25" ht="39" thickBot="1" x14ac:dyDescent="0.3">
      <c r="B34" s="20" t="s">
        <v>110</v>
      </c>
      <c r="C34" s="21" t="s">
        <v>111</v>
      </c>
      <c r="D34" s="20" t="s">
        <v>112</v>
      </c>
      <c r="E34" s="20" t="s">
        <v>113</v>
      </c>
      <c r="F34" s="20" t="s">
        <v>60</v>
      </c>
      <c r="G34" s="20" t="s">
        <v>114</v>
      </c>
      <c r="H34" s="20">
        <v>10</v>
      </c>
      <c r="I34" s="20">
        <v>107</v>
      </c>
      <c r="J34" s="20" t="s">
        <v>76</v>
      </c>
      <c r="K34" s="20">
        <v>4</v>
      </c>
      <c r="L34" s="22">
        <v>3381046</v>
      </c>
      <c r="M34" s="22">
        <v>0</v>
      </c>
      <c r="N34" s="22">
        <v>0</v>
      </c>
      <c r="O34" s="22">
        <v>3381046</v>
      </c>
      <c r="P34" s="22">
        <v>0</v>
      </c>
      <c r="Q34" s="22">
        <v>0</v>
      </c>
      <c r="R34" s="22">
        <v>0</v>
      </c>
      <c r="S34" s="22">
        <v>3381046</v>
      </c>
      <c r="T34" s="22">
        <v>0</v>
      </c>
      <c r="U34" s="23"/>
      <c r="V34" s="22">
        <v>0</v>
      </c>
      <c r="W34" s="23"/>
      <c r="X34" s="22">
        <v>0</v>
      </c>
      <c r="Y34" s="23"/>
    </row>
    <row r="35" spans="2:25" ht="20.100000000000001" customHeight="1" thickTop="1" x14ac:dyDescent="0.25">
      <c r="B35" s="24" t="s">
        <v>41</v>
      </c>
      <c r="C35" s="25"/>
      <c r="D35" s="24"/>
      <c r="E35" s="24"/>
      <c r="F35" s="24"/>
      <c r="G35" s="24"/>
      <c r="H35" s="24"/>
      <c r="I35" s="24"/>
      <c r="J35" s="24"/>
      <c r="K35" s="24"/>
      <c r="L35" s="26">
        <f t="shared" ref="L35:T35" si="3">SUBTOTAL(109,L5:L34)</f>
        <v>1684973000</v>
      </c>
      <c r="M35" s="26">
        <f t="shared" si="3"/>
        <v>0</v>
      </c>
      <c r="N35" s="26">
        <f t="shared" si="3"/>
        <v>0</v>
      </c>
      <c r="O35" s="26">
        <f t="shared" si="3"/>
        <v>1684973000</v>
      </c>
      <c r="P35" s="27">
        <f t="shared" si="3"/>
        <v>0</v>
      </c>
      <c r="Q35" s="27">
        <f t="shared" si="3"/>
        <v>0</v>
      </c>
      <c r="R35" s="27">
        <f t="shared" si="3"/>
        <v>0</v>
      </c>
      <c r="S35" s="26">
        <f t="shared" si="3"/>
        <v>1684973000</v>
      </c>
      <c r="T35" s="26">
        <f t="shared" si="3"/>
        <v>116432155.34999998</v>
      </c>
      <c r="U35" s="28">
        <f>T35/$S35</f>
        <v>6.9100309233441709E-2</v>
      </c>
      <c r="V35" s="26">
        <f>SUM(V5:V34)</f>
        <v>95267867.649999976</v>
      </c>
      <c r="W35" s="28">
        <f>V35/$S35</f>
        <v>5.6539699834952828E-2</v>
      </c>
      <c r="X35" s="26">
        <f>SUM(X5:X34)</f>
        <v>95256980.559999987</v>
      </c>
      <c r="Y35" s="29">
        <f>X35/$S35</f>
        <v>5.6533238550410002E-2</v>
      </c>
    </row>
    <row r="36" spans="2:25" ht="8.25" customHeight="1" x14ac:dyDescent="0.25"/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2" orientation="landscape" r:id="rId1"/>
  <headerFooter>
    <oddHeader>&amp;LPODER JUDICIÁRIO
ÓRGÃO: 04000 - TRIBUNAL DE JUSTIÇA DO MARANHÃO
DATA DE REFERÊNCIA: JAN/2022
&amp;CRESOLUÇÃO CNJ Nº 102 - ANEXO II - DOTAÇÃO E EXECUÇÃO ORÇAMENTÁRIA</oddHeader>
    <oddFooter>&amp;CPágina &amp;P de &amp;N</oddFooter>
  </headerFooter>
  <ignoredErrors>
    <ignoredError sqref="B5:K3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showGridLines="0" tabSelected="1" zoomScale="86" zoomScaleNormal="86" zoomScaleSheetLayoutView="95" workbookViewId="0">
      <selection activeCell="J62" sqref="J62"/>
    </sheetView>
  </sheetViews>
  <sheetFormatPr defaultColWidth="9.140625" defaultRowHeight="12.75" x14ac:dyDescent="0.25"/>
  <cols>
    <col min="1" max="1" width="7" style="82" customWidth="1"/>
    <col min="2" max="2" width="9" style="82" bestFit="1" customWidth="1"/>
    <col min="3" max="3" width="9.7109375" style="82" customWidth="1"/>
    <col min="4" max="4" width="15.28515625" style="82" bestFit="1" customWidth="1"/>
    <col min="5" max="5" width="12.7109375" style="82" bestFit="1" customWidth="1"/>
    <col min="6" max="6" width="19.5703125" style="82" customWidth="1"/>
    <col min="7" max="7" width="5.7109375" style="82" bestFit="1" customWidth="1"/>
    <col min="8" max="8" width="6.28515625" style="82" bestFit="1" customWidth="1"/>
    <col min="9" max="9" width="15.28515625" style="82" customWidth="1"/>
    <col min="10" max="10" width="4.5703125" style="82" bestFit="1" customWidth="1"/>
    <col min="11" max="11" width="18.28515625" style="83" customWidth="1"/>
    <col min="12" max="12" width="16.5703125" style="83" bestFit="1" customWidth="1"/>
    <col min="13" max="13" width="15.85546875" style="83" bestFit="1" customWidth="1"/>
    <col min="14" max="14" width="17.140625" style="83" customWidth="1"/>
    <col min="15" max="15" width="11" style="83" customWidth="1"/>
    <col min="16" max="16" width="7.85546875" style="83" bestFit="1" customWidth="1"/>
    <col min="17" max="17" width="12.7109375" style="83" bestFit="1" customWidth="1"/>
    <col min="18" max="18" width="16.85546875" style="83" customWidth="1"/>
    <col min="19" max="19" width="17.7109375" style="83" customWidth="1"/>
    <col min="20" max="20" width="9.140625" style="84" customWidth="1"/>
    <col min="21" max="21" width="16.85546875" style="83" customWidth="1"/>
    <col min="22" max="22" width="9" style="84" customWidth="1"/>
    <col min="23" max="23" width="16.42578125" style="83" customWidth="1"/>
    <col min="24" max="24" width="9.42578125" style="84" customWidth="1"/>
    <col min="25" max="16384" width="9.140625" style="82"/>
  </cols>
  <sheetData>
    <row r="1" spans="1:24" ht="13.5" thickBot="1" x14ac:dyDescent="0.3"/>
    <row r="2" spans="1:24" ht="48" customHeight="1" thickBot="1" x14ac:dyDescent="0.3">
      <c r="A2" s="158" t="s">
        <v>0</v>
      </c>
      <c r="B2" s="160"/>
      <c r="C2" s="160"/>
      <c r="D2" s="160"/>
      <c r="E2" s="160"/>
      <c r="F2" s="160"/>
      <c r="G2" s="160"/>
      <c r="H2" s="160"/>
      <c r="I2" s="160"/>
      <c r="J2" s="168"/>
      <c r="K2" s="156" t="s">
        <v>1</v>
      </c>
      <c r="L2" s="169" t="s">
        <v>2</v>
      </c>
      <c r="M2" s="170"/>
      <c r="N2" s="156" t="s">
        <v>3</v>
      </c>
      <c r="O2" s="156" t="s">
        <v>4</v>
      </c>
      <c r="P2" s="158" t="s">
        <v>5</v>
      </c>
      <c r="Q2" s="168"/>
      <c r="R2" s="156" t="s">
        <v>6</v>
      </c>
      <c r="S2" s="158" t="s">
        <v>7</v>
      </c>
      <c r="T2" s="159"/>
      <c r="U2" s="160"/>
      <c r="V2" s="159"/>
      <c r="W2" s="160"/>
      <c r="X2" s="161"/>
    </row>
    <row r="3" spans="1:24" ht="34.9" customHeight="1" x14ac:dyDescent="0.25">
      <c r="A3" s="162" t="s">
        <v>8</v>
      </c>
      <c r="B3" s="163"/>
      <c r="C3" s="164" t="s">
        <v>9</v>
      </c>
      <c r="D3" s="164" t="s">
        <v>10</v>
      </c>
      <c r="E3" s="166" t="s">
        <v>11</v>
      </c>
      <c r="F3" s="167"/>
      <c r="G3" s="164" t="s">
        <v>12</v>
      </c>
      <c r="H3" s="162" t="s">
        <v>13</v>
      </c>
      <c r="I3" s="163"/>
      <c r="J3" s="164" t="s">
        <v>14</v>
      </c>
      <c r="K3" s="157"/>
      <c r="L3" s="123" t="s">
        <v>15</v>
      </c>
      <c r="M3" s="123" t="s">
        <v>16</v>
      </c>
      <c r="N3" s="157"/>
      <c r="O3" s="157"/>
      <c r="P3" s="86" t="s">
        <v>17</v>
      </c>
      <c r="Q3" s="86" t="s">
        <v>18</v>
      </c>
      <c r="R3" s="157"/>
      <c r="S3" s="124" t="s">
        <v>19</v>
      </c>
      <c r="T3" s="88" t="s">
        <v>20</v>
      </c>
      <c r="U3" s="124" t="s">
        <v>21</v>
      </c>
      <c r="V3" s="89" t="s">
        <v>20</v>
      </c>
      <c r="W3" s="90" t="s">
        <v>22</v>
      </c>
      <c r="X3" s="89" t="s">
        <v>20</v>
      </c>
    </row>
    <row r="4" spans="1:24" ht="34.9" customHeight="1" thickBot="1" x14ac:dyDescent="0.3">
      <c r="A4" s="125" t="s">
        <v>23</v>
      </c>
      <c r="B4" s="125" t="s">
        <v>24</v>
      </c>
      <c r="C4" s="165"/>
      <c r="D4" s="165"/>
      <c r="E4" s="125" t="s">
        <v>25</v>
      </c>
      <c r="F4" s="125" t="s">
        <v>26</v>
      </c>
      <c r="G4" s="165"/>
      <c r="H4" s="125" t="s">
        <v>23</v>
      </c>
      <c r="I4" s="125" t="s">
        <v>24</v>
      </c>
      <c r="J4" s="165"/>
      <c r="K4" s="125" t="s">
        <v>27</v>
      </c>
      <c r="L4" s="92" t="s">
        <v>28</v>
      </c>
      <c r="M4" s="92" t="s">
        <v>29</v>
      </c>
      <c r="N4" s="92" t="s">
        <v>30</v>
      </c>
      <c r="O4" s="92" t="s">
        <v>31</v>
      </c>
      <c r="P4" s="92" t="s">
        <v>32</v>
      </c>
      <c r="Q4" s="92" t="s">
        <v>33</v>
      </c>
      <c r="R4" s="125" t="s">
        <v>34</v>
      </c>
      <c r="S4" s="93" t="s">
        <v>35</v>
      </c>
      <c r="T4" s="94" t="s">
        <v>36</v>
      </c>
      <c r="U4" s="93" t="s">
        <v>37</v>
      </c>
      <c r="V4" s="94" t="s">
        <v>38</v>
      </c>
      <c r="W4" s="95" t="s">
        <v>39</v>
      </c>
      <c r="X4" s="94" t="s">
        <v>40</v>
      </c>
    </row>
    <row r="5" spans="1:24" ht="51" x14ac:dyDescent="0.25">
      <c r="A5" s="96" t="s">
        <v>42</v>
      </c>
      <c r="B5" s="97" t="s">
        <v>43</v>
      </c>
      <c r="C5" s="96" t="s">
        <v>44</v>
      </c>
      <c r="D5" s="96" t="s">
        <v>45</v>
      </c>
      <c r="E5" s="96" t="s">
        <v>46</v>
      </c>
      <c r="F5" s="96" t="s">
        <v>47</v>
      </c>
      <c r="G5" s="96">
        <v>20</v>
      </c>
      <c r="H5" s="96">
        <v>101</v>
      </c>
      <c r="I5" s="96" t="s">
        <v>48</v>
      </c>
      <c r="J5" s="96">
        <v>1</v>
      </c>
      <c r="K5" s="98">
        <v>30607379</v>
      </c>
      <c r="L5" s="98">
        <v>0</v>
      </c>
      <c r="M5" s="98">
        <v>0</v>
      </c>
      <c r="N5" s="99">
        <v>30607379</v>
      </c>
      <c r="O5" s="98">
        <v>0</v>
      </c>
      <c r="P5" s="98">
        <v>0</v>
      </c>
      <c r="Q5" s="98">
        <v>0</v>
      </c>
      <c r="R5" s="98">
        <v>30607379</v>
      </c>
      <c r="S5" s="99">
        <v>23772851.390000001</v>
      </c>
      <c r="T5" s="100">
        <f t="shared" ref="T5:X57" si="0">IFERROR(S5/$R5,"")</f>
        <v>0.77670327112948812</v>
      </c>
      <c r="U5" s="98">
        <v>23772851.390000001</v>
      </c>
      <c r="V5" s="100">
        <f t="shared" ref="V5:V57" si="1">IFERROR(U5/$R5,"")</f>
        <v>0.77670327112948812</v>
      </c>
      <c r="W5" s="98">
        <v>23772851.390000001</v>
      </c>
      <c r="X5" s="100">
        <f t="shared" ref="X5:X57" si="2">IFERROR(W5/$R5,"")</f>
        <v>0.77670327112948812</v>
      </c>
    </row>
    <row r="6" spans="1:24" ht="63.75" x14ac:dyDescent="0.25">
      <c r="A6" s="101" t="s">
        <v>42</v>
      </c>
      <c r="B6" s="102" t="s">
        <v>43</v>
      </c>
      <c r="C6" s="101" t="s">
        <v>49</v>
      </c>
      <c r="D6" s="101" t="s">
        <v>50</v>
      </c>
      <c r="E6" s="101" t="s">
        <v>46</v>
      </c>
      <c r="F6" s="101" t="s">
        <v>51</v>
      </c>
      <c r="G6" s="101">
        <v>20</v>
      </c>
      <c r="H6" s="101">
        <v>101</v>
      </c>
      <c r="I6" s="101" t="s">
        <v>48</v>
      </c>
      <c r="J6" s="101">
        <v>1</v>
      </c>
      <c r="K6" s="99">
        <v>142656235</v>
      </c>
      <c r="L6" s="99">
        <v>0</v>
      </c>
      <c r="M6" s="99">
        <v>0</v>
      </c>
      <c r="N6" s="99">
        <v>142656235</v>
      </c>
      <c r="O6" s="99">
        <v>0</v>
      </c>
      <c r="P6" s="99">
        <v>0</v>
      </c>
      <c r="Q6" s="99">
        <v>0</v>
      </c>
      <c r="R6" s="103">
        <v>142656235</v>
      </c>
      <c r="S6" s="99">
        <v>115432544.58</v>
      </c>
      <c r="T6" s="104">
        <f t="shared" si="0"/>
        <v>0.80916578640954595</v>
      </c>
      <c r="U6" s="99">
        <v>115432544.58</v>
      </c>
      <c r="V6" s="104">
        <f t="shared" si="1"/>
        <v>0.80916578640954595</v>
      </c>
      <c r="W6" s="99">
        <v>115432544.58</v>
      </c>
      <c r="X6" s="104">
        <f t="shared" si="2"/>
        <v>0.80916578640954595</v>
      </c>
    </row>
    <row r="7" spans="1:24" ht="76.5" x14ac:dyDescent="0.25">
      <c r="A7" s="101" t="s">
        <v>42</v>
      </c>
      <c r="B7" s="102" t="s">
        <v>43</v>
      </c>
      <c r="C7" s="101" t="s">
        <v>52</v>
      </c>
      <c r="D7" s="101" t="s">
        <v>53</v>
      </c>
      <c r="E7" s="101" t="s">
        <v>46</v>
      </c>
      <c r="F7" s="101" t="s">
        <v>54</v>
      </c>
      <c r="G7" s="101">
        <v>20</v>
      </c>
      <c r="H7" s="101">
        <v>101</v>
      </c>
      <c r="I7" s="101" t="s">
        <v>48</v>
      </c>
      <c r="J7" s="101">
        <v>1</v>
      </c>
      <c r="K7" s="99">
        <v>3637520</v>
      </c>
      <c r="L7" s="99">
        <v>0</v>
      </c>
      <c r="M7" s="99">
        <v>0</v>
      </c>
      <c r="N7" s="99">
        <v>3637520</v>
      </c>
      <c r="O7" s="99">
        <v>0</v>
      </c>
      <c r="P7" s="99">
        <v>0</v>
      </c>
      <c r="Q7" s="99">
        <v>0</v>
      </c>
      <c r="R7" s="103">
        <v>3637520</v>
      </c>
      <c r="S7" s="99">
        <v>2817448.31</v>
      </c>
      <c r="T7" s="104">
        <f>IFERROR(S7/$R7,"")</f>
        <v>0.77455197772108475</v>
      </c>
      <c r="U7" s="99">
        <v>2817448.31</v>
      </c>
      <c r="V7" s="104">
        <f t="shared" si="1"/>
        <v>0.77455197772108475</v>
      </c>
      <c r="W7" s="99">
        <v>2817448.31</v>
      </c>
      <c r="X7" s="104">
        <f t="shared" si="2"/>
        <v>0.77455197772108475</v>
      </c>
    </row>
    <row r="8" spans="1:24" ht="51" x14ac:dyDescent="0.25">
      <c r="A8" s="101" t="s">
        <v>42</v>
      </c>
      <c r="B8" s="102" t="s">
        <v>43</v>
      </c>
      <c r="C8" s="101" t="s">
        <v>55</v>
      </c>
      <c r="D8" s="101" t="s">
        <v>56</v>
      </c>
      <c r="E8" s="101" t="s">
        <v>57</v>
      </c>
      <c r="F8" s="101" t="s">
        <v>58</v>
      </c>
      <c r="G8" s="101">
        <v>10</v>
      </c>
      <c r="H8" s="101">
        <v>101</v>
      </c>
      <c r="I8" s="101" t="s">
        <v>48</v>
      </c>
      <c r="J8" s="101">
        <v>3</v>
      </c>
      <c r="K8" s="99">
        <v>201223000</v>
      </c>
      <c r="L8" s="99">
        <v>0</v>
      </c>
      <c r="M8" s="99">
        <v>0</v>
      </c>
      <c r="N8" s="99">
        <v>201223000</v>
      </c>
      <c r="O8" s="99">
        <v>0</v>
      </c>
      <c r="P8" s="99">
        <v>0</v>
      </c>
      <c r="Q8" s="99">
        <v>0</v>
      </c>
      <c r="R8" s="103">
        <v>201223000</v>
      </c>
      <c r="S8" s="99">
        <v>7795463.6900000004</v>
      </c>
      <c r="T8" s="104">
        <f t="shared" si="0"/>
        <v>3.8740420776948961E-2</v>
      </c>
      <c r="U8" s="99">
        <v>7795463.6900000004</v>
      </c>
      <c r="V8" s="104">
        <f t="shared" si="1"/>
        <v>3.8740420776948961E-2</v>
      </c>
      <c r="W8" s="99">
        <v>7795463.6900000004</v>
      </c>
      <c r="X8" s="104">
        <f t="shared" si="2"/>
        <v>3.8740420776948961E-2</v>
      </c>
    </row>
    <row r="9" spans="1:24" ht="51" x14ac:dyDescent="0.25">
      <c r="A9" s="105" t="s">
        <v>42</v>
      </c>
      <c r="B9" s="106" t="s">
        <v>43</v>
      </c>
      <c r="C9" s="105" t="s">
        <v>55</v>
      </c>
      <c r="D9" s="105" t="s">
        <v>56</v>
      </c>
      <c r="E9" s="105" t="s">
        <v>57</v>
      </c>
      <c r="F9" s="105" t="s">
        <v>58</v>
      </c>
      <c r="G9" s="105">
        <v>10</v>
      </c>
      <c r="H9" s="105">
        <v>301</v>
      </c>
      <c r="I9" s="105" t="s">
        <v>48</v>
      </c>
      <c r="J9" s="105">
        <v>3</v>
      </c>
      <c r="K9" s="107">
        <v>0</v>
      </c>
      <c r="L9" s="107">
        <v>137853821.56999999</v>
      </c>
      <c r="M9" s="107">
        <v>0</v>
      </c>
      <c r="N9" s="107">
        <v>137853821.56999999</v>
      </c>
      <c r="O9" s="107">
        <v>0</v>
      </c>
      <c r="P9" s="107">
        <v>0</v>
      </c>
      <c r="Q9" s="107">
        <v>0</v>
      </c>
      <c r="R9" s="103">
        <v>137853821.56999999</v>
      </c>
      <c r="S9" s="107">
        <v>137853821.56999999</v>
      </c>
      <c r="T9" s="108">
        <f t="shared" ref="T9:T10" si="3">IFERROR(S9/$N9,"")</f>
        <v>1</v>
      </c>
      <c r="U9" s="107">
        <v>137853821.56999999</v>
      </c>
      <c r="V9" s="108">
        <f t="shared" ref="V9:V10" si="4">IFERROR(U9/$N9,"")</f>
        <v>1</v>
      </c>
      <c r="W9" s="107">
        <v>137853821.56999999</v>
      </c>
      <c r="X9" s="108">
        <f t="shared" ref="X9:X10" si="5">IFERROR(W9/$N9,"")</f>
        <v>1</v>
      </c>
    </row>
    <row r="10" spans="1:24" ht="51" x14ac:dyDescent="0.25">
      <c r="A10" s="105" t="s">
        <v>42</v>
      </c>
      <c r="B10" s="106" t="s">
        <v>43</v>
      </c>
      <c r="C10" s="105" t="s">
        <v>55</v>
      </c>
      <c r="D10" s="105" t="s">
        <v>56</v>
      </c>
      <c r="E10" s="105" t="s">
        <v>57</v>
      </c>
      <c r="F10" s="105" t="s">
        <v>58</v>
      </c>
      <c r="G10" s="105">
        <v>10</v>
      </c>
      <c r="H10" s="105" t="s">
        <v>121</v>
      </c>
      <c r="I10" s="105" t="s">
        <v>48</v>
      </c>
      <c r="J10" s="105">
        <v>3</v>
      </c>
      <c r="K10" s="107">
        <v>0</v>
      </c>
      <c r="L10" s="107">
        <v>304358829</v>
      </c>
      <c r="M10" s="107">
        <v>0</v>
      </c>
      <c r="N10" s="107">
        <v>304358829</v>
      </c>
      <c r="O10" s="107"/>
      <c r="P10" s="107">
        <v>0</v>
      </c>
      <c r="Q10" s="107">
        <v>0</v>
      </c>
      <c r="R10" s="103">
        <v>304358829</v>
      </c>
      <c r="S10" s="107">
        <v>304358828.48000002</v>
      </c>
      <c r="T10" s="108">
        <f t="shared" si="3"/>
        <v>0.99999999829149044</v>
      </c>
      <c r="U10" s="107">
        <v>304358828.48000002</v>
      </c>
      <c r="V10" s="108">
        <f t="shared" si="4"/>
        <v>0.99999999829149044</v>
      </c>
      <c r="W10" s="107">
        <v>304358828.48000002</v>
      </c>
      <c r="X10" s="108">
        <f t="shared" si="5"/>
        <v>0.99999999829149044</v>
      </c>
    </row>
    <row r="11" spans="1:24" ht="51" x14ac:dyDescent="0.25">
      <c r="A11" s="101" t="s">
        <v>42</v>
      </c>
      <c r="B11" s="102" t="s">
        <v>43</v>
      </c>
      <c r="C11" s="101" t="s">
        <v>52</v>
      </c>
      <c r="D11" s="101" t="s">
        <v>59</v>
      </c>
      <c r="E11" s="101" t="s">
        <v>60</v>
      </c>
      <c r="F11" s="101" t="s">
        <v>61</v>
      </c>
      <c r="G11" s="101">
        <v>20</v>
      </c>
      <c r="H11" s="101">
        <v>101</v>
      </c>
      <c r="I11" s="101" t="s">
        <v>48</v>
      </c>
      <c r="J11" s="101">
        <v>3</v>
      </c>
      <c r="K11" s="99">
        <v>43627167</v>
      </c>
      <c r="L11" s="99">
        <v>200000</v>
      </c>
      <c r="M11" s="99">
        <v>2300000</v>
      </c>
      <c r="N11" s="99">
        <v>41527167</v>
      </c>
      <c r="O11" s="99">
        <v>0</v>
      </c>
      <c r="P11" s="99">
        <v>0</v>
      </c>
      <c r="Q11" s="99">
        <v>0</v>
      </c>
      <c r="R11" s="103">
        <v>41527167</v>
      </c>
      <c r="S11" s="99">
        <v>32283624.289999999</v>
      </c>
      <c r="T11" s="104">
        <f t="shared" si="0"/>
        <v>0.77740974456552736</v>
      </c>
      <c r="U11" s="99">
        <v>32283624.289999999</v>
      </c>
      <c r="V11" s="104">
        <f t="shared" si="1"/>
        <v>0.77740974456552736</v>
      </c>
      <c r="W11" s="99">
        <v>32283624.289999999</v>
      </c>
      <c r="X11" s="104">
        <f t="shared" si="2"/>
        <v>0.77740974456552736</v>
      </c>
    </row>
    <row r="12" spans="1:24" ht="38.25" x14ac:dyDescent="0.25">
      <c r="A12" s="101" t="s">
        <v>42</v>
      </c>
      <c r="B12" s="102" t="s">
        <v>43</v>
      </c>
      <c r="C12" s="101" t="s">
        <v>62</v>
      </c>
      <c r="D12" s="101" t="s">
        <v>63</v>
      </c>
      <c r="E12" s="101" t="s">
        <v>60</v>
      </c>
      <c r="F12" s="101" t="s">
        <v>64</v>
      </c>
      <c r="G12" s="101">
        <v>10</v>
      </c>
      <c r="H12" s="101">
        <v>101</v>
      </c>
      <c r="I12" s="101" t="s">
        <v>48</v>
      </c>
      <c r="J12" s="101">
        <v>1</v>
      </c>
      <c r="K12" s="99">
        <v>931335866</v>
      </c>
      <c r="L12" s="99">
        <v>0</v>
      </c>
      <c r="M12" s="99">
        <v>0</v>
      </c>
      <c r="N12" s="99">
        <v>931335866</v>
      </c>
      <c r="O12" s="99">
        <v>0</v>
      </c>
      <c r="P12" s="99">
        <v>0</v>
      </c>
      <c r="Q12" s="99">
        <v>0</v>
      </c>
      <c r="R12" s="103">
        <v>931335866</v>
      </c>
      <c r="S12" s="99">
        <v>743331720.71000004</v>
      </c>
      <c r="T12" s="104">
        <f t="shared" si="0"/>
        <v>0.79813496703669307</v>
      </c>
      <c r="U12" s="99">
        <v>742686232.26999998</v>
      </c>
      <c r="V12" s="104">
        <f t="shared" si="1"/>
        <v>0.79744188899303059</v>
      </c>
      <c r="W12" s="99">
        <v>742686232.26999998</v>
      </c>
      <c r="X12" s="104">
        <f t="shared" si="2"/>
        <v>0.79744188899303059</v>
      </c>
    </row>
    <row r="13" spans="1:24" ht="38.25" x14ac:dyDescent="0.25">
      <c r="A13" s="101" t="s">
        <v>42</v>
      </c>
      <c r="B13" s="102" t="s">
        <v>43</v>
      </c>
      <c r="C13" s="101" t="s">
        <v>62</v>
      </c>
      <c r="D13" s="101" t="s">
        <v>63</v>
      </c>
      <c r="E13" s="101" t="s">
        <v>60</v>
      </c>
      <c r="F13" s="101" t="s">
        <v>64</v>
      </c>
      <c r="G13" s="101">
        <v>10</v>
      </c>
      <c r="H13" s="101" t="s">
        <v>124</v>
      </c>
      <c r="I13" s="101" t="s">
        <v>48</v>
      </c>
      <c r="J13" s="101" t="s">
        <v>127</v>
      </c>
      <c r="K13" s="99">
        <v>0</v>
      </c>
      <c r="L13" s="99">
        <v>47075948.909999996</v>
      </c>
      <c r="M13" s="99"/>
      <c r="N13" s="99">
        <v>47075948.909999996</v>
      </c>
      <c r="O13" s="99">
        <v>0</v>
      </c>
      <c r="P13" s="99">
        <v>0</v>
      </c>
      <c r="Q13" s="99">
        <v>0</v>
      </c>
      <c r="R13" s="103">
        <v>47075948.909999996</v>
      </c>
      <c r="S13" s="99">
        <v>0</v>
      </c>
      <c r="T13" s="104">
        <f t="shared" si="0"/>
        <v>0</v>
      </c>
      <c r="U13" s="99">
        <v>0</v>
      </c>
      <c r="V13" s="104">
        <f t="shared" si="1"/>
        <v>0</v>
      </c>
      <c r="W13" s="99">
        <v>0</v>
      </c>
      <c r="X13" s="104">
        <f t="shared" si="2"/>
        <v>0</v>
      </c>
    </row>
    <row r="14" spans="1:24" ht="38.25" x14ac:dyDescent="0.25">
      <c r="A14" s="101" t="s">
        <v>42</v>
      </c>
      <c r="B14" s="102" t="s">
        <v>43</v>
      </c>
      <c r="C14" s="101" t="s">
        <v>62</v>
      </c>
      <c r="D14" s="101" t="s">
        <v>63</v>
      </c>
      <c r="E14" s="101" t="s">
        <v>60</v>
      </c>
      <c r="F14" s="101" t="s">
        <v>64</v>
      </c>
      <c r="G14" s="101">
        <v>10</v>
      </c>
      <c r="H14" s="101">
        <v>101</v>
      </c>
      <c r="I14" s="101" t="s">
        <v>48</v>
      </c>
      <c r="J14" s="101">
        <v>3</v>
      </c>
      <c r="K14" s="99">
        <v>139171107</v>
      </c>
      <c r="L14" s="99">
        <v>200000</v>
      </c>
      <c r="M14" s="99">
        <v>200000</v>
      </c>
      <c r="N14" s="99">
        <v>139171107</v>
      </c>
      <c r="O14" s="99">
        <v>0</v>
      </c>
      <c r="P14" s="99">
        <v>0</v>
      </c>
      <c r="Q14" s="99">
        <v>-79418.13</v>
      </c>
      <c r="R14" s="103">
        <v>139091688.87</v>
      </c>
      <c r="S14" s="99">
        <v>115910693.44</v>
      </c>
      <c r="T14" s="104">
        <f t="shared" si="0"/>
        <v>0.8333401828799003</v>
      </c>
      <c r="U14" s="99">
        <v>106766180.93000001</v>
      </c>
      <c r="V14" s="104">
        <f t="shared" si="1"/>
        <v>0.76759569027727781</v>
      </c>
      <c r="W14" s="99">
        <v>106719713.95999999</v>
      </c>
      <c r="X14" s="104">
        <f t="shared" si="2"/>
        <v>0.76726161589528186</v>
      </c>
    </row>
    <row r="15" spans="1:24" ht="38.25" x14ac:dyDescent="0.25">
      <c r="A15" s="101" t="s">
        <v>42</v>
      </c>
      <c r="B15" s="102" t="s">
        <v>43</v>
      </c>
      <c r="C15" s="101" t="s">
        <v>62</v>
      </c>
      <c r="D15" s="101" t="s">
        <v>63</v>
      </c>
      <c r="E15" s="101" t="s">
        <v>60</v>
      </c>
      <c r="F15" s="101" t="s">
        <v>64</v>
      </c>
      <c r="G15" s="101">
        <v>10</v>
      </c>
      <c r="H15" s="101" t="s">
        <v>124</v>
      </c>
      <c r="I15" s="101" t="s">
        <v>48</v>
      </c>
      <c r="J15" s="101">
        <v>3</v>
      </c>
      <c r="K15" s="99">
        <v>0</v>
      </c>
      <c r="L15" s="99">
        <v>77906603.659999996</v>
      </c>
      <c r="M15" s="99">
        <v>34004000</v>
      </c>
      <c r="N15" s="99">
        <v>43902603.659999996</v>
      </c>
      <c r="O15" s="99">
        <v>0</v>
      </c>
      <c r="P15" s="99">
        <v>0</v>
      </c>
      <c r="Q15" s="99">
        <v>0</v>
      </c>
      <c r="R15" s="103">
        <v>43902603.659999996</v>
      </c>
      <c r="S15" s="99">
        <v>30403241.719999999</v>
      </c>
      <c r="T15" s="104">
        <f t="shared" si="0"/>
        <v>0.69251568666531338</v>
      </c>
      <c r="U15" s="99">
        <v>8613090.4000000004</v>
      </c>
      <c r="V15" s="104">
        <f t="shared" si="1"/>
        <v>0.19618632340585881</v>
      </c>
      <c r="W15" s="99">
        <v>8613090.4000000004</v>
      </c>
      <c r="X15" s="104">
        <f t="shared" si="2"/>
        <v>0.19618632340585881</v>
      </c>
    </row>
    <row r="16" spans="1:24" ht="38.25" x14ac:dyDescent="0.25">
      <c r="A16" s="101" t="s">
        <v>42</v>
      </c>
      <c r="B16" s="102" t="s">
        <v>43</v>
      </c>
      <c r="C16" s="101" t="s">
        <v>62</v>
      </c>
      <c r="D16" s="101" t="s">
        <v>63</v>
      </c>
      <c r="E16" s="101" t="s">
        <v>60</v>
      </c>
      <c r="F16" s="101" t="s">
        <v>64</v>
      </c>
      <c r="G16" s="101">
        <v>10</v>
      </c>
      <c r="H16" s="101">
        <v>101</v>
      </c>
      <c r="I16" s="101" t="s">
        <v>48</v>
      </c>
      <c r="J16" s="101">
        <v>4</v>
      </c>
      <c r="K16" s="99">
        <v>3017000</v>
      </c>
      <c r="L16" s="99">
        <v>0</v>
      </c>
      <c r="M16" s="99">
        <v>0</v>
      </c>
      <c r="N16" s="99">
        <v>3017000</v>
      </c>
      <c r="O16" s="99">
        <v>0</v>
      </c>
      <c r="P16" s="99">
        <v>0</v>
      </c>
      <c r="Q16" s="99">
        <v>0</v>
      </c>
      <c r="R16" s="103">
        <v>3017000</v>
      </c>
      <c r="S16" s="99">
        <v>2693660.64</v>
      </c>
      <c r="T16" s="104">
        <f t="shared" si="0"/>
        <v>0.89282752403049392</v>
      </c>
      <c r="U16" s="99">
        <v>865978.44</v>
      </c>
      <c r="V16" s="104">
        <f t="shared" si="1"/>
        <v>0.28703295989393435</v>
      </c>
      <c r="W16" s="99">
        <v>865978.44</v>
      </c>
      <c r="X16" s="104">
        <f t="shared" si="2"/>
        <v>0.28703295989393435</v>
      </c>
    </row>
    <row r="17" spans="1:24" ht="38.25" x14ac:dyDescent="0.25">
      <c r="A17" s="101" t="s">
        <v>42</v>
      </c>
      <c r="B17" s="102" t="s">
        <v>43</v>
      </c>
      <c r="C17" s="101" t="s">
        <v>62</v>
      </c>
      <c r="D17" s="101" t="s">
        <v>63</v>
      </c>
      <c r="E17" s="101" t="s">
        <v>60</v>
      </c>
      <c r="F17" s="101" t="s">
        <v>64</v>
      </c>
      <c r="G17" s="101">
        <v>10</v>
      </c>
      <c r="H17" s="101" t="s">
        <v>124</v>
      </c>
      <c r="I17" s="101" t="s">
        <v>48</v>
      </c>
      <c r="J17" s="101" t="s">
        <v>125</v>
      </c>
      <c r="K17" s="99">
        <v>0</v>
      </c>
      <c r="L17" s="99">
        <v>20000000</v>
      </c>
      <c r="M17" s="99">
        <v>0</v>
      </c>
      <c r="N17" s="99">
        <v>20000000</v>
      </c>
      <c r="O17" s="99"/>
      <c r="P17" s="99"/>
      <c r="Q17" s="99"/>
      <c r="R17" s="103">
        <v>20000000</v>
      </c>
      <c r="S17" s="99">
        <v>1376564</v>
      </c>
      <c r="T17" s="104">
        <f t="shared" si="0"/>
        <v>6.8828200000000006E-2</v>
      </c>
      <c r="U17" s="99">
        <v>0</v>
      </c>
      <c r="V17" s="104">
        <f t="shared" si="1"/>
        <v>0</v>
      </c>
      <c r="W17" s="99">
        <v>0</v>
      </c>
      <c r="X17" s="104">
        <f t="shared" si="2"/>
        <v>0</v>
      </c>
    </row>
    <row r="18" spans="1:24" ht="51" x14ac:dyDescent="0.25">
      <c r="A18" s="101" t="s">
        <v>42</v>
      </c>
      <c r="B18" s="102" t="s">
        <v>43</v>
      </c>
      <c r="C18" s="101" t="s">
        <v>65</v>
      </c>
      <c r="D18" s="101" t="s">
        <v>66</v>
      </c>
      <c r="E18" s="101" t="s">
        <v>60</v>
      </c>
      <c r="F18" s="101" t="s">
        <v>67</v>
      </c>
      <c r="G18" s="101">
        <v>10</v>
      </c>
      <c r="H18" s="101">
        <v>101</v>
      </c>
      <c r="I18" s="101" t="s">
        <v>48</v>
      </c>
      <c r="J18" s="101">
        <v>3</v>
      </c>
      <c r="K18" s="99">
        <v>800726</v>
      </c>
      <c r="L18" s="99">
        <v>0</v>
      </c>
      <c r="M18" s="99">
        <v>0</v>
      </c>
      <c r="N18" s="99">
        <v>800726</v>
      </c>
      <c r="O18" s="99">
        <v>0</v>
      </c>
      <c r="P18" s="99">
        <v>0</v>
      </c>
      <c r="Q18" s="99">
        <v>0</v>
      </c>
      <c r="R18" s="103">
        <v>800726</v>
      </c>
      <c r="S18" s="99">
        <v>102140</v>
      </c>
      <c r="T18" s="104">
        <f t="shared" si="0"/>
        <v>0.12755923998970933</v>
      </c>
      <c r="U18" s="99">
        <v>34380</v>
      </c>
      <c r="V18" s="104">
        <f t="shared" si="1"/>
        <v>4.2936035547740427E-2</v>
      </c>
      <c r="W18" s="99">
        <v>34380</v>
      </c>
      <c r="X18" s="104">
        <f t="shared" si="2"/>
        <v>4.2936035547740427E-2</v>
      </c>
    </row>
    <row r="19" spans="1:24" ht="38.25" x14ac:dyDescent="0.25">
      <c r="A19" s="101" t="s">
        <v>68</v>
      </c>
      <c r="B19" s="102" t="s">
        <v>69</v>
      </c>
      <c r="C19" s="101" t="s">
        <v>62</v>
      </c>
      <c r="D19" s="101" t="s">
        <v>70</v>
      </c>
      <c r="E19" s="101" t="s">
        <v>60</v>
      </c>
      <c r="F19" s="101" t="s">
        <v>71</v>
      </c>
      <c r="G19" s="101">
        <v>10</v>
      </c>
      <c r="H19" s="101">
        <v>101</v>
      </c>
      <c r="I19" s="101" t="s">
        <v>48</v>
      </c>
      <c r="J19" s="101">
        <v>3</v>
      </c>
      <c r="K19" s="99">
        <v>25968000</v>
      </c>
      <c r="L19" s="99">
        <v>2100000</v>
      </c>
      <c r="M19" s="99">
        <v>0</v>
      </c>
      <c r="N19" s="99">
        <v>28068000</v>
      </c>
      <c r="O19" s="99">
        <v>0</v>
      </c>
      <c r="P19" s="99">
        <v>0</v>
      </c>
      <c r="Q19" s="99">
        <v>0</v>
      </c>
      <c r="R19" s="103">
        <v>28068000</v>
      </c>
      <c r="S19" s="99">
        <v>24540945.84</v>
      </c>
      <c r="T19" s="104">
        <f t="shared" si="0"/>
        <v>0.87433895681915352</v>
      </c>
      <c r="U19" s="99">
        <v>18604037.41</v>
      </c>
      <c r="V19" s="104">
        <f t="shared" si="1"/>
        <v>0.66282020129685049</v>
      </c>
      <c r="W19" s="99">
        <v>17501401.879999999</v>
      </c>
      <c r="X19" s="104">
        <f t="shared" si="2"/>
        <v>0.62353576599686467</v>
      </c>
    </row>
    <row r="20" spans="1:24" ht="63.75" x14ac:dyDescent="0.25">
      <c r="A20" s="101" t="s">
        <v>72</v>
      </c>
      <c r="B20" s="102" t="s">
        <v>73</v>
      </c>
      <c r="C20" s="101" t="s">
        <v>62</v>
      </c>
      <c r="D20" s="101" t="s">
        <v>74</v>
      </c>
      <c r="E20" s="101" t="s">
        <v>60</v>
      </c>
      <c r="F20" s="101" t="s">
        <v>75</v>
      </c>
      <c r="G20" s="101">
        <v>10</v>
      </c>
      <c r="H20" s="101">
        <v>107</v>
      </c>
      <c r="I20" s="101" t="s">
        <v>76</v>
      </c>
      <c r="J20" s="101">
        <v>3</v>
      </c>
      <c r="K20" s="99">
        <v>10640632</v>
      </c>
      <c r="L20" s="99">
        <v>0</v>
      </c>
      <c r="M20" s="99">
        <v>0</v>
      </c>
      <c r="N20" s="99">
        <v>10640632</v>
      </c>
      <c r="O20" s="99">
        <v>0</v>
      </c>
      <c r="P20" s="99">
        <v>0</v>
      </c>
      <c r="Q20" s="99">
        <v>0</v>
      </c>
      <c r="R20" s="103">
        <v>10640632</v>
      </c>
      <c r="S20" s="99">
        <v>9905331.1799999997</v>
      </c>
      <c r="T20" s="104">
        <f t="shared" si="0"/>
        <v>0.93089688469632248</v>
      </c>
      <c r="U20" s="99">
        <v>3728839.32</v>
      </c>
      <c r="V20" s="104">
        <f>IFERROR(U20/$R20,"")</f>
        <v>0.35043400805516062</v>
      </c>
      <c r="W20" s="99">
        <v>3728839.32</v>
      </c>
      <c r="X20" s="104">
        <f t="shared" si="2"/>
        <v>0.35043400805516062</v>
      </c>
    </row>
    <row r="21" spans="1:24" ht="63.75" x14ac:dyDescent="0.25">
      <c r="A21" s="101" t="s">
        <v>72</v>
      </c>
      <c r="B21" s="102" t="s">
        <v>73</v>
      </c>
      <c r="C21" s="101" t="s">
        <v>62</v>
      </c>
      <c r="D21" s="101" t="s">
        <v>74</v>
      </c>
      <c r="E21" s="101" t="s">
        <v>60</v>
      </c>
      <c r="F21" s="101" t="s">
        <v>75</v>
      </c>
      <c r="G21" s="101">
        <v>10</v>
      </c>
      <c r="H21" s="101">
        <v>107</v>
      </c>
      <c r="I21" s="101" t="s">
        <v>76</v>
      </c>
      <c r="J21" s="101">
        <v>4</v>
      </c>
      <c r="K21" s="99">
        <v>1106000</v>
      </c>
      <c r="L21" s="99">
        <v>1500000</v>
      </c>
      <c r="M21" s="99">
        <v>340000</v>
      </c>
      <c r="N21" s="99">
        <v>2266000</v>
      </c>
      <c r="O21" s="99">
        <v>0</v>
      </c>
      <c r="P21" s="99">
        <v>0</v>
      </c>
      <c r="Q21" s="99">
        <v>0</v>
      </c>
      <c r="R21" s="103">
        <v>2266000</v>
      </c>
      <c r="S21" s="99">
        <v>2198605.0499999998</v>
      </c>
      <c r="T21" s="104">
        <f t="shared" si="0"/>
        <v>0.97025818623124438</v>
      </c>
      <c r="U21" s="99">
        <v>318327.59999999998</v>
      </c>
      <c r="V21" s="104">
        <f t="shared" si="1"/>
        <v>0.14047996469549867</v>
      </c>
      <c r="W21" s="99">
        <v>318327.59999999998</v>
      </c>
      <c r="X21" s="104">
        <f t="shared" si="2"/>
        <v>0.14047996469549867</v>
      </c>
    </row>
    <row r="22" spans="1:24" ht="63.75" x14ac:dyDescent="0.25">
      <c r="A22" s="105" t="s">
        <v>72</v>
      </c>
      <c r="B22" s="106" t="s">
        <v>73</v>
      </c>
      <c r="C22" s="105" t="s">
        <v>62</v>
      </c>
      <c r="D22" s="105" t="s">
        <v>122</v>
      </c>
      <c r="E22" s="105" t="s">
        <v>60</v>
      </c>
      <c r="F22" s="105" t="s">
        <v>119</v>
      </c>
      <c r="G22" s="105">
        <v>10</v>
      </c>
      <c r="H22" s="105">
        <v>107</v>
      </c>
      <c r="I22" s="105" t="s">
        <v>76</v>
      </c>
      <c r="J22" s="105">
        <v>4</v>
      </c>
      <c r="K22" s="107">
        <v>0</v>
      </c>
      <c r="L22" s="107">
        <v>50000</v>
      </c>
      <c r="M22" s="107">
        <v>0</v>
      </c>
      <c r="N22" s="107">
        <v>50000</v>
      </c>
      <c r="O22" s="107">
        <v>0</v>
      </c>
      <c r="P22" s="107">
        <v>0</v>
      </c>
      <c r="Q22" s="107">
        <v>0</v>
      </c>
      <c r="R22" s="107">
        <v>50000</v>
      </c>
      <c r="S22" s="107">
        <v>38537.699999999997</v>
      </c>
      <c r="T22" s="104">
        <f t="shared" si="0"/>
        <v>0.77075399999999994</v>
      </c>
      <c r="U22" s="99">
        <v>21818.97</v>
      </c>
      <c r="V22" s="104">
        <f t="shared" si="1"/>
        <v>0.43637940000000003</v>
      </c>
      <c r="W22" s="99">
        <v>21818.97</v>
      </c>
      <c r="X22" s="104">
        <f t="shared" si="2"/>
        <v>0.43637940000000003</v>
      </c>
    </row>
    <row r="23" spans="1:24" ht="88.15" customHeight="1" x14ac:dyDescent="0.25">
      <c r="A23" s="105" t="s">
        <v>72</v>
      </c>
      <c r="B23" s="106" t="s">
        <v>73</v>
      </c>
      <c r="C23" s="105" t="s">
        <v>62</v>
      </c>
      <c r="D23" s="105" t="s">
        <v>77</v>
      </c>
      <c r="E23" s="105" t="s">
        <v>60</v>
      </c>
      <c r="F23" s="105" t="s">
        <v>78</v>
      </c>
      <c r="G23" s="105">
        <v>10</v>
      </c>
      <c r="H23" s="105">
        <v>107</v>
      </c>
      <c r="I23" s="105" t="s">
        <v>76</v>
      </c>
      <c r="J23" s="105">
        <v>4</v>
      </c>
      <c r="K23" s="107">
        <v>1800000</v>
      </c>
      <c r="L23" s="107">
        <v>0</v>
      </c>
      <c r="M23" s="107">
        <v>0</v>
      </c>
      <c r="N23" s="99">
        <v>1800000</v>
      </c>
      <c r="O23" s="107">
        <v>0</v>
      </c>
      <c r="P23" s="107">
        <v>0</v>
      </c>
      <c r="Q23" s="107">
        <v>0</v>
      </c>
      <c r="R23" s="103">
        <v>1800000</v>
      </c>
      <c r="S23" s="99">
        <v>0</v>
      </c>
      <c r="T23" s="104">
        <f t="shared" si="0"/>
        <v>0</v>
      </c>
      <c r="U23" s="99">
        <v>0</v>
      </c>
      <c r="V23" s="104">
        <f t="shared" si="1"/>
        <v>0</v>
      </c>
      <c r="W23" s="99">
        <v>0</v>
      </c>
      <c r="X23" s="104">
        <f t="shared" si="2"/>
        <v>0</v>
      </c>
    </row>
    <row r="24" spans="1:24" ht="63.75" x14ac:dyDescent="0.25">
      <c r="A24" s="105" t="s">
        <v>72</v>
      </c>
      <c r="B24" s="106" t="s">
        <v>73</v>
      </c>
      <c r="C24" s="105" t="s">
        <v>62</v>
      </c>
      <c r="D24" s="105" t="s">
        <v>79</v>
      </c>
      <c r="E24" s="105" t="s">
        <v>60</v>
      </c>
      <c r="F24" s="105" t="s">
        <v>80</v>
      </c>
      <c r="G24" s="105">
        <v>10</v>
      </c>
      <c r="H24" s="105">
        <v>107</v>
      </c>
      <c r="I24" s="105" t="s">
        <v>76</v>
      </c>
      <c r="J24" s="105">
        <v>4</v>
      </c>
      <c r="K24" s="107">
        <v>1200000</v>
      </c>
      <c r="L24" s="107">
        <v>170000</v>
      </c>
      <c r="M24" s="107">
        <v>0</v>
      </c>
      <c r="N24" s="99">
        <v>1370000</v>
      </c>
      <c r="O24" s="99">
        <v>0</v>
      </c>
      <c r="P24" s="99">
        <v>0</v>
      </c>
      <c r="Q24" s="99">
        <v>0</v>
      </c>
      <c r="R24" s="103">
        <v>1370000</v>
      </c>
      <c r="S24" s="99">
        <v>88118.78</v>
      </c>
      <c r="T24" s="104">
        <f t="shared" si="0"/>
        <v>6.4320277372262771E-2</v>
      </c>
      <c r="U24" s="99">
        <v>88118.78</v>
      </c>
      <c r="V24" s="104">
        <f t="shared" si="1"/>
        <v>6.4320277372262771E-2</v>
      </c>
      <c r="W24" s="99">
        <v>88118.78</v>
      </c>
      <c r="X24" s="108">
        <f t="shared" si="2"/>
        <v>6.4320277372262771E-2</v>
      </c>
    </row>
    <row r="25" spans="1:24" ht="63.75" x14ac:dyDescent="0.25">
      <c r="A25" s="105" t="s">
        <v>72</v>
      </c>
      <c r="B25" s="106" t="s">
        <v>73</v>
      </c>
      <c r="C25" s="105" t="s">
        <v>62</v>
      </c>
      <c r="D25" s="105" t="s">
        <v>81</v>
      </c>
      <c r="E25" s="105" t="s">
        <v>60</v>
      </c>
      <c r="F25" s="105" t="s">
        <v>82</v>
      </c>
      <c r="G25" s="105">
        <v>10</v>
      </c>
      <c r="H25" s="105">
        <v>107</v>
      </c>
      <c r="I25" s="105" t="s">
        <v>76</v>
      </c>
      <c r="J25" s="105">
        <v>4</v>
      </c>
      <c r="K25" s="107">
        <v>1000000</v>
      </c>
      <c r="L25" s="107">
        <v>0</v>
      </c>
      <c r="M25" s="107">
        <v>0</v>
      </c>
      <c r="N25" s="99">
        <v>1000000</v>
      </c>
      <c r="O25" s="107">
        <v>0</v>
      </c>
      <c r="P25" s="107">
        <v>0</v>
      </c>
      <c r="Q25" s="107">
        <v>0</v>
      </c>
      <c r="R25" s="103">
        <v>1000000</v>
      </c>
      <c r="S25" s="99">
        <v>1000000</v>
      </c>
      <c r="T25" s="104">
        <f t="shared" si="0"/>
        <v>1</v>
      </c>
      <c r="U25" s="99">
        <v>123212.88</v>
      </c>
      <c r="V25" s="104">
        <f t="shared" si="1"/>
        <v>0.12321288000000001</v>
      </c>
      <c r="W25" s="99">
        <v>123212.88</v>
      </c>
      <c r="X25" s="104">
        <f t="shared" si="2"/>
        <v>0.12321288000000001</v>
      </c>
    </row>
    <row r="26" spans="1:24" ht="63.75" x14ac:dyDescent="0.25">
      <c r="A26" s="105" t="s">
        <v>72</v>
      </c>
      <c r="B26" s="106" t="s">
        <v>73</v>
      </c>
      <c r="C26" s="105" t="s">
        <v>62</v>
      </c>
      <c r="D26" s="105" t="s">
        <v>123</v>
      </c>
      <c r="E26" s="105" t="s">
        <v>60</v>
      </c>
      <c r="F26" s="105" t="s">
        <v>117</v>
      </c>
      <c r="G26" s="105">
        <v>10</v>
      </c>
      <c r="H26" s="105">
        <v>107</v>
      </c>
      <c r="I26" s="105" t="s">
        <v>76</v>
      </c>
      <c r="J26" s="105">
        <v>4</v>
      </c>
      <c r="K26" s="107">
        <v>500000</v>
      </c>
      <c r="L26" s="107">
        <v>0</v>
      </c>
      <c r="M26" s="107">
        <v>108000</v>
      </c>
      <c r="N26" s="99">
        <v>392000</v>
      </c>
      <c r="O26" s="107">
        <v>0</v>
      </c>
      <c r="P26" s="107">
        <v>0</v>
      </c>
      <c r="Q26" s="107">
        <v>0</v>
      </c>
      <c r="R26" s="103">
        <v>392000</v>
      </c>
      <c r="S26" s="99">
        <v>0</v>
      </c>
      <c r="T26" s="104">
        <f t="shared" si="0"/>
        <v>0</v>
      </c>
      <c r="U26" s="99">
        <v>0</v>
      </c>
      <c r="V26" s="104">
        <f t="shared" si="1"/>
        <v>0</v>
      </c>
      <c r="W26" s="99">
        <v>0</v>
      </c>
      <c r="X26" s="104">
        <f t="shared" si="2"/>
        <v>0</v>
      </c>
    </row>
    <row r="27" spans="1:24" ht="63.75" x14ac:dyDescent="0.25">
      <c r="A27" s="105" t="s">
        <v>72</v>
      </c>
      <c r="B27" s="106" t="s">
        <v>73</v>
      </c>
      <c r="C27" s="105" t="s">
        <v>62</v>
      </c>
      <c r="D27" s="105" t="s">
        <v>83</v>
      </c>
      <c r="E27" s="105" t="s">
        <v>60</v>
      </c>
      <c r="F27" s="105" t="s">
        <v>84</v>
      </c>
      <c r="G27" s="105">
        <v>10</v>
      </c>
      <c r="H27" s="105">
        <v>107</v>
      </c>
      <c r="I27" s="105" t="s">
        <v>76</v>
      </c>
      <c r="J27" s="105">
        <v>4</v>
      </c>
      <c r="K27" s="107">
        <v>500000</v>
      </c>
      <c r="L27" s="107">
        <v>0</v>
      </c>
      <c r="M27" s="107">
        <v>0</v>
      </c>
      <c r="N27" s="99">
        <v>500000</v>
      </c>
      <c r="O27" s="107">
        <v>0</v>
      </c>
      <c r="P27" s="107">
        <v>0</v>
      </c>
      <c r="Q27" s="107">
        <v>0</v>
      </c>
      <c r="R27" s="103">
        <v>500000</v>
      </c>
      <c r="S27" s="99">
        <v>0</v>
      </c>
      <c r="T27" s="104">
        <f t="shared" si="0"/>
        <v>0</v>
      </c>
      <c r="U27" s="99">
        <v>0</v>
      </c>
      <c r="V27" s="104">
        <f t="shared" si="1"/>
        <v>0</v>
      </c>
      <c r="W27" s="99">
        <v>0</v>
      </c>
      <c r="X27" s="104">
        <f t="shared" si="2"/>
        <v>0</v>
      </c>
    </row>
    <row r="28" spans="1:24" ht="93.6" customHeight="1" x14ac:dyDescent="0.25">
      <c r="A28" s="105" t="s">
        <v>72</v>
      </c>
      <c r="B28" s="106" t="s">
        <v>73</v>
      </c>
      <c r="C28" s="105" t="s">
        <v>62</v>
      </c>
      <c r="D28" s="105" t="s">
        <v>85</v>
      </c>
      <c r="E28" s="105" t="s">
        <v>60</v>
      </c>
      <c r="F28" s="105" t="s">
        <v>86</v>
      </c>
      <c r="G28" s="105">
        <v>10</v>
      </c>
      <c r="H28" s="105">
        <v>107</v>
      </c>
      <c r="I28" s="105" t="s">
        <v>76</v>
      </c>
      <c r="J28" s="105">
        <v>4</v>
      </c>
      <c r="K28" s="107">
        <v>1000000</v>
      </c>
      <c r="L28" s="107">
        <v>0</v>
      </c>
      <c r="M28" s="107">
        <v>0</v>
      </c>
      <c r="N28" s="99">
        <v>1000000</v>
      </c>
      <c r="O28" s="107">
        <v>0</v>
      </c>
      <c r="P28" s="107">
        <v>0</v>
      </c>
      <c r="Q28" s="107">
        <v>0</v>
      </c>
      <c r="R28" s="103">
        <v>1000000</v>
      </c>
      <c r="S28" s="99">
        <v>0</v>
      </c>
      <c r="T28" s="104">
        <f t="shared" si="0"/>
        <v>0</v>
      </c>
      <c r="U28" s="99">
        <v>0</v>
      </c>
      <c r="V28" s="104">
        <f t="shared" si="1"/>
        <v>0</v>
      </c>
      <c r="W28" s="99">
        <v>0</v>
      </c>
      <c r="X28" s="104">
        <f t="shared" si="2"/>
        <v>0</v>
      </c>
    </row>
    <row r="29" spans="1:24" ht="63.75" x14ac:dyDescent="0.25">
      <c r="A29" s="105" t="s">
        <v>72</v>
      </c>
      <c r="B29" s="106" t="s">
        <v>73</v>
      </c>
      <c r="C29" s="105" t="s">
        <v>62</v>
      </c>
      <c r="D29" s="105" t="s">
        <v>87</v>
      </c>
      <c r="E29" s="105" t="s">
        <v>60</v>
      </c>
      <c r="F29" s="105" t="s">
        <v>88</v>
      </c>
      <c r="G29" s="105">
        <v>10</v>
      </c>
      <c r="H29" s="105">
        <v>107</v>
      </c>
      <c r="I29" s="105" t="s">
        <v>76</v>
      </c>
      <c r="J29" s="105">
        <v>4</v>
      </c>
      <c r="K29" s="107">
        <v>1000000</v>
      </c>
      <c r="L29" s="107">
        <v>0</v>
      </c>
      <c r="M29" s="107">
        <v>590000</v>
      </c>
      <c r="N29" s="99">
        <v>410000</v>
      </c>
      <c r="O29" s="107">
        <v>0</v>
      </c>
      <c r="P29" s="107">
        <v>0</v>
      </c>
      <c r="Q29" s="107">
        <v>0</v>
      </c>
      <c r="R29" s="103">
        <v>410000</v>
      </c>
      <c r="S29" s="99">
        <v>0</v>
      </c>
      <c r="T29" s="104">
        <f t="shared" si="0"/>
        <v>0</v>
      </c>
      <c r="U29" s="99">
        <v>0</v>
      </c>
      <c r="V29" s="104">
        <f t="shared" si="1"/>
        <v>0</v>
      </c>
      <c r="W29" s="99">
        <v>0</v>
      </c>
      <c r="X29" s="104">
        <f t="shared" si="2"/>
        <v>0</v>
      </c>
    </row>
    <row r="30" spans="1:24" ht="82.9" customHeight="1" x14ac:dyDescent="0.25">
      <c r="A30" s="105" t="s">
        <v>72</v>
      </c>
      <c r="B30" s="106" t="s">
        <v>73</v>
      </c>
      <c r="C30" s="105" t="s">
        <v>62</v>
      </c>
      <c r="D30" s="105" t="s">
        <v>89</v>
      </c>
      <c r="E30" s="105" t="s">
        <v>60</v>
      </c>
      <c r="F30" s="105" t="s">
        <v>90</v>
      </c>
      <c r="G30" s="105">
        <v>10</v>
      </c>
      <c r="H30" s="105">
        <v>107</v>
      </c>
      <c r="I30" s="105" t="s">
        <v>76</v>
      </c>
      <c r="J30" s="105">
        <v>4</v>
      </c>
      <c r="K30" s="107">
        <v>1500000</v>
      </c>
      <c r="L30" s="107">
        <v>0</v>
      </c>
      <c r="M30" s="107">
        <v>1500000</v>
      </c>
      <c r="N30" s="99">
        <v>0</v>
      </c>
      <c r="O30" s="107">
        <v>0</v>
      </c>
      <c r="P30" s="107">
        <v>0</v>
      </c>
      <c r="Q30" s="107">
        <v>0</v>
      </c>
      <c r="R30" s="103">
        <v>0</v>
      </c>
      <c r="S30" s="99">
        <v>0</v>
      </c>
      <c r="T30" s="104" t="str">
        <f t="shared" si="0"/>
        <v/>
      </c>
      <c r="U30" s="99">
        <v>0</v>
      </c>
      <c r="V30" s="104" t="str">
        <f t="shared" si="1"/>
        <v/>
      </c>
      <c r="W30" s="99">
        <v>0</v>
      </c>
      <c r="X30" s="104" t="str">
        <f t="shared" si="2"/>
        <v/>
      </c>
    </row>
    <row r="31" spans="1:24" ht="88.15" customHeight="1" x14ac:dyDescent="0.25">
      <c r="A31" s="105" t="s">
        <v>72</v>
      </c>
      <c r="B31" s="106" t="s">
        <v>73</v>
      </c>
      <c r="C31" s="105" t="s">
        <v>62</v>
      </c>
      <c r="D31" s="105" t="s">
        <v>91</v>
      </c>
      <c r="E31" s="105" t="s">
        <v>60</v>
      </c>
      <c r="F31" s="105" t="s">
        <v>92</v>
      </c>
      <c r="G31" s="105">
        <v>10</v>
      </c>
      <c r="H31" s="105">
        <v>107</v>
      </c>
      <c r="I31" s="105" t="s">
        <v>76</v>
      </c>
      <c r="J31" s="105">
        <v>4</v>
      </c>
      <c r="K31" s="107">
        <v>60000</v>
      </c>
      <c r="L31" s="107">
        <v>590000</v>
      </c>
      <c r="M31" s="107">
        <v>0</v>
      </c>
      <c r="N31" s="99">
        <v>650000</v>
      </c>
      <c r="O31" s="107">
        <v>0</v>
      </c>
      <c r="P31" s="107">
        <v>0</v>
      </c>
      <c r="Q31" s="107">
        <v>0</v>
      </c>
      <c r="R31" s="103">
        <v>650000</v>
      </c>
      <c r="S31" s="99">
        <v>649564.80000000005</v>
      </c>
      <c r="T31" s="104">
        <f t="shared" si="0"/>
        <v>0.99933046153846161</v>
      </c>
      <c r="U31" s="99">
        <v>541934.76</v>
      </c>
      <c r="V31" s="104">
        <f t="shared" si="1"/>
        <v>0.83374578461538462</v>
      </c>
      <c r="W31" s="99">
        <v>541934.76</v>
      </c>
      <c r="X31" s="104">
        <f t="shared" si="2"/>
        <v>0.83374578461538462</v>
      </c>
    </row>
    <row r="32" spans="1:24" ht="89.45" customHeight="1" x14ac:dyDescent="0.25">
      <c r="A32" s="105" t="s">
        <v>72</v>
      </c>
      <c r="B32" s="106" t="s">
        <v>73</v>
      </c>
      <c r="C32" s="105" t="s">
        <v>62</v>
      </c>
      <c r="D32" s="105" t="s">
        <v>93</v>
      </c>
      <c r="E32" s="105" t="s">
        <v>60</v>
      </c>
      <c r="F32" s="105" t="s">
        <v>94</v>
      </c>
      <c r="G32" s="105">
        <v>10</v>
      </c>
      <c r="H32" s="105">
        <v>107</v>
      </c>
      <c r="I32" s="105" t="s">
        <v>76</v>
      </c>
      <c r="J32" s="105">
        <v>4</v>
      </c>
      <c r="K32" s="107">
        <v>230000</v>
      </c>
      <c r="L32" s="107">
        <v>120000</v>
      </c>
      <c r="M32" s="107">
        <v>0</v>
      </c>
      <c r="N32" s="99">
        <v>350000</v>
      </c>
      <c r="O32" s="107">
        <v>0</v>
      </c>
      <c r="P32" s="107">
        <v>0</v>
      </c>
      <c r="Q32" s="107">
        <v>0</v>
      </c>
      <c r="R32" s="103">
        <v>350000</v>
      </c>
      <c r="S32" s="99">
        <v>314617.26</v>
      </c>
      <c r="T32" s="104">
        <f t="shared" si="0"/>
        <v>0.89890645714285722</v>
      </c>
      <c r="U32" s="99">
        <v>49800.01</v>
      </c>
      <c r="V32" s="104">
        <f t="shared" si="1"/>
        <v>0.14228574285714285</v>
      </c>
      <c r="W32" s="99">
        <v>49800.01</v>
      </c>
      <c r="X32" s="104">
        <f t="shared" si="2"/>
        <v>0.14228574285714285</v>
      </c>
    </row>
    <row r="33" spans="1:24" ht="63.75" x14ac:dyDescent="0.25">
      <c r="A33" s="105" t="s">
        <v>72</v>
      </c>
      <c r="B33" s="106" t="s">
        <v>73</v>
      </c>
      <c r="C33" s="105" t="s">
        <v>62</v>
      </c>
      <c r="D33" s="105" t="s">
        <v>95</v>
      </c>
      <c r="E33" s="105" t="s">
        <v>60</v>
      </c>
      <c r="F33" s="105" t="s">
        <v>96</v>
      </c>
      <c r="G33" s="105">
        <v>10</v>
      </c>
      <c r="H33" s="105">
        <v>107</v>
      </c>
      <c r="I33" s="105" t="s">
        <v>76</v>
      </c>
      <c r="J33" s="105">
        <v>4</v>
      </c>
      <c r="K33" s="107">
        <v>350000</v>
      </c>
      <c r="L33" s="107">
        <v>7000</v>
      </c>
      <c r="M33" s="107">
        <v>0</v>
      </c>
      <c r="N33" s="99">
        <v>357000</v>
      </c>
      <c r="O33" s="107">
        <v>0</v>
      </c>
      <c r="P33" s="107">
        <v>0</v>
      </c>
      <c r="Q33" s="107">
        <v>0</v>
      </c>
      <c r="R33" s="103">
        <v>357000</v>
      </c>
      <c r="S33" s="99">
        <v>0</v>
      </c>
      <c r="T33" s="104">
        <f t="shared" si="0"/>
        <v>0</v>
      </c>
      <c r="U33" s="99">
        <v>0</v>
      </c>
      <c r="V33" s="104">
        <f t="shared" si="1"/>
        <v>0</v>
      </c>
      <c r="W33" s="99">
        <v>0</v>
      </c>
      <c r="X33" s="104">
        <f t="shared" si="2"/>
        <v>0</v>
      </c>
    </row>
    <row r="34" spans="1:24" ht="63.75" x14ac:dyDescent="0.25">
      <c r="A34" s="105" t="s">
        <v>72</v>
      </c>
      <c r="B34" s="106" t="s">
        <v>73</v>
      </c>
      <c r="C34" s="105" t="s">
        <v>62</v>
      </c>
      <c r="D34" s="105" t="s">
        <v>74</v>
      </c>
      <c r="E34" s="105" t="s">
        <v>60</v>
      </c>
      <c r="F34" s="105" t="s">
        <v>75</v>
      </c>
      <c r="G34" s="105">
        <v>10</v>
      </c>
      <c r="H34" s="105">
        <v>307</v>
      </c>
      <c r="I34" s="105" t="s">
        <v>76</v>
      </c>
      <c r="J34" s="105">
        <v>3</v>
      </c>
      <c r="K34" s="107">
        <v>0</v>
      </c>
      <c r="L34" s="107">
        <v>6736000</v>
      </c>
      <c r="M34" s="107">
        <v>0</v>
      </c>
      <c r="N34" s="107">
        <v>6736000</v>
      </c>
      <c r="O34" s="107">
        <v>0</v>
      </c>
      <c r="P34" s="107">
        <v>0</v>
      </c>
      <c r="Q34" s="107">
        <v>0</v>
      </c>
      <c r="R34" s="107">
        <v>6736000</v>
      </c>
      <c r="S34" s="107">
        <v>2255900.77</v>
      </c>
      <c r="T34" s="108">
        <f t="shared" si="0"/>
        <v>0.33490213331353919</v>
      </c>
      <c r="U34" s="107">
        <v>983958.51</v>
      </c>
      <c r="V34" s="108">
        <f t="shared" si="1"/>
        <v>0.14607460065320665</v>
      </c>
      <c r="W34" s="107">
        <v>983958.51</v>
      </c>
      <c r="X34" s="108">
        <f t="shared" si="2"/>
        <v>0.14607460065320665</v>
      </c>
    </row>
    <row r="35" spans="1:24" ht="63.75" x14ac:dyDescent="0.25">
      <c r="A35" s="105" t="s">
        <v>72</v>
      </c>
      <c r="B35" s="106" t="s">
        <v>73</v>
      </c>
      <c r="C35" s="105" t="s">
        <v>62</v>
      </c>
      <c r="D35" s="105" t="s">
        <v>95</v>
      </c>
      <c r="E35" s="105" t="s">
        <v>60</v>
      </c>
      <c r="F35" s="105" t="s">
        <v>96</v>
      </c>
      <c r="G35" s="105">
        <v>10</v>
      </c>
      <c r="H35" s="105" t="s">
        <v>126</v>
      </c>
      <c r="I35" s="105" t="s">
        <v>76</v>
      </c>
      <c r="J35" s="105">
        <v>4</v>
      </c>
      <c r="K35" s="107">
        <v>0</v>
      </c>
      <c r="L35" s="107">
        <v>3610000</v>
      </c>
      <c r="M35" s="107">
        <v>0</v>
      </c>
      <c r="N35" s="107">
        <v>3610000</v>
      </c>
      <c r="O35" s="107">
        <v>0</v>
      </c>
      <c r="P35" s="107">
        <v>0</v>
      </c>
      <c r="Q35" s="107">
        <v>0</v>
      </c>
      <c r="R35" s="107">
        <v>3610000</v>
      </c>
      <c r="S35" s="107">
        <v>0</v>
      </c>
      <c r="T35" s="104">
        <f t="shared" si="0"/>
        <v>0</v>
      </c>
      <c r="U35" s="99">
        <v>0</v>
      </c>
      <c r="V35" s="104">
        <f t="shared" si="1"/>
        <v>0</v>
      </c>
      <c r="W35" s="99">
        <v>0</v>
      </c>
      <c r="X35" s="104">
        <f t="shared" si="2"/>
        <v>0</v>
      </c>
    </row>
    <row r="36" spans="1:24" ht="63.75" x14ac:dyDescent="0.25">
      <c r="A36" s="105" t="s">
        <v>72</v>
      </c>
      <c r="B36" s="106" t="s">
        <v>73</v>
      </c>
      <c r="C36" s="105" t="s">
        <v>62</v>
      </c>
      <c r="D36" s="105" t="s">
        <v>83</v>
      </c>
      <c r="E36" s="105" t="s">
        <v>60</v>
      </c>
      <c r="F36" s="105" t="s">
        <v>84</v>
      </c>
      <c r="G36" s="105">
        <v>10</v>
      </c>
      <c r="H36" s="105">
        <v>307</v>
      </c>
      <c r="I36" s="105" t="s">
        <v>76</v>
      </c>
      <c r="J36" s="105">
        <v>4</v>
      </c>
      <c r="K36" s="107">
        <v>0</v>
      </c>
      <c r="L36" s="107">
        <v>1000000</v>
      </c>
      <c r="M36" s="107">
        <v>0</v>
      </c>
      <c r="N36" s="99">
        <v>1000000</v>
      </c>
      <c r="O36" s="107">
        <v>0</v>
      </c>
      <c r="P36" s="107">
        <v>0</v>
      </c>
      <c r="Q36" s="107">
        <v>0</v>
      </c>
      <c r="R36" s="103">
        <v>1000000</v>
      </c>
      <c r="S36" s="99">
        <v>0</v>
      </c>
      <c r="T36" s="104">
        <f t="shared" si="0"/>
        <v>0</v>
      </c>
      <c r="U36" s="99">
        <v>0</v>
      </c>
      <c r="V36" s="104">
        <f t="shared" si="1"/>
        <v>0</v>
      </c>
      <c r="W36" s="99">
        <v>0</v>
      </c>
      <c r="X36" s="104">
        <f t="shared" si="2"/>
        <v>0</v>
      </c>
    </row>
    <row r="37" spans="1:24" ht="85.15" customHeight="1" x14ac:dyDescent="0.25">
      <c r="A37" s="105" t="s">
        <v>72</v>
      </c>
      <c r="B37" s="106" t="s">
        <v>73</v>
      </c>
      <c r="C37" s="105" t="s">
        <v>62</v>
      </c>
      <c r="D37" s="105" t="s">
        <v>85</v>
      </c>
      <c r="E37" s="105" t="s">
        <v>60</v>
      </c>
      <c r="F37" s="105" t="s">
        <v>86</v>
      </c>
      <c r="G37" s="105">
        <v>10</v>
      </c>
      <c r="H37" s="105">
        <v>307</v>
      </c>
      <c r="I37" s="105" t="s">
        <v>76</v>
      </c>
      <c r="J37" s="105">
        <v>4</v>
      </c>
      <c r="K37" s="107">
        <v>0</v>
      </c>
      <c r="L37" s="107">
        <v>4505000</v>
      </c>
      <c r="M37" s="107">
        <v>10000</v>
      </c>
      <c r="N37" s="99">
        <v>4495000</v>
      </c>
      <c r="O37" s="107">
        <v>0</v>
      </c>
      <c r="P37" s="107">
        <v>0</v>
      </c>
      <c r="Q37" s="107">
        <v>0</v>
      </c>
      <c r="R37" s="103">
        <v>4495000</v>
      </c>
      <c r="S37" s="99">
        <v>0</v>
      </c>
      <c r="T37" s="104">
        <f t="shared" si="0"/>
        <v>0</v>
      </c>
      <c r="U37" s="99">
        <v>0</v>
      </c>
      <c r="V37" s="104">
        <f t="shared" si="1"/>
        <v>0</v>
      </c>
      <c r="W37" s="99">
        <v>0</v>
      </c>
      <c r="X37" s="104">
        <f t="shared" si="2"/>
        <v>0</v>
      </c>
    </row>
    <row r="38" spans="1:24" ht="63.75" x14ac:dyDescent="0.25">
      <c r="A38" s="105" t="s">
        <v>72</v>
      </c>
      <c r="B38" s="106" t="s">
        <v>73</v>
      </c>
      <c r="C38" s="105" t="s">
        <v>62</v>
      </c>
      <c r="D38" s="105" t="s">
        <v>115</v>
      </c>
      <c r="E38" s="105" t="s">
        <v>60</v>
      </c>
      <c r="F38" s="105" t="s">
        <v>117</v>
      </c>
      <c r="G38" s="105">
        <v>10</v>
      </c>
      <c r="H38" s="105">
        <v>307</v>
      </c>
      <c r="I38" s="105" t="s">
        <v>76</v>
      </c>
      <c r="J38" s="105">
        <v>4</v>
      </c>
      <c r="K38" s="107">
        <v>0</v>
      </c>
      <c r="L38" s="107">
        <v>3700000</v>
      </c>
      <c r="M38" s="107">
        <v>3662525</v>
      </c>
      <c r="N38" s="99">
        <v>37475</v>
      </c>
      <c r="O38" s="107">
        <v>0</v>
      </c>
      <c r="P38" s="107">
        <v>0</v>
      </c>
      <c r="Q38" s="107">
        <v>0</v>
      </c>
      <c r="R38" s="103">
        <v>37475</v>
      </c>
      <c r="S38" s="99">
        <v>0</v>
      </c>
      <c r="T38" s="104">
        <f t="shared" si="0"/>
        <v>0</v>
      </c>
      <c r="U38" s="99">
        <v>0</v>
      </c>
      <c r="V38" s="104">
        <f t="shared" si="1"/>
        <v>0</v>
      </c>
      <c r="W38" s="99">
        <v>0</v>
      </c>
      <c r="X38" s="104">
        <f t="shared" si="2"/>
        <v>0</v>
      </c>
    </row>
    <row r="39" spans="1:24" ht="84.6" customHeight="1" x14ac:dyDescent="0.25">
      <c r="A39" s="105" t="s">
        <v>72</v>
      </c>
      <c r="B39" s="106" t="s">
        <v>73</v>
      </c>
      <c r="C39" s="105" t="s">
        <v>62</v>
      </c>
      <c r="D39" s="105" t="s">
        <v>81</v>
      </c>
      <c r="E39" s="105" t="s">
        <v>60</v>
      </c>
      <c r="F39" s="105" t="s">
        <v>82</v>
      </c>
      <c r="G39" s="105">
        <v>10</v>
      </c>
      <c r="H39" s="105">
        <v>307</v>
      </c>
      <c r="I39" s="105" t="s">
        <v>76</v>
      </c>
      <c r="J39" s="105">
        <v>4</v>
      </c>
      <c r="K39" s="107">
        <v>0</v>
      </c>
      <c r="L39" s="107">
        <v>1800000</v>
      </c>
      <c r="M39" s="107">
        <v>0</v>
      </c>
      <c r="N39" s="99">
        <v>1800000</v>
      </c>
      <c r="O39" s="107">
        <v>0</v>
      </c>
      <c r="P39" s="107">
        <v>0</v>
      </c>
      <c r="Q39" s="107">
        <v>0</v>
      </c>
      <c r="R39" s="103">
        <v>1800000</v>
      </c>
      <c r="S39" s="99">
        <v>1748703.34</v>
      </c>
      <c r="T39" s="104">
        <f t="shared" si="0"/>
        <v>0.97150185555555557</v>
      </c>
      <c r="U39" s="99">
        <v>0</v>
      </c>
      <c r="V39" s="104">
        <f t="shared" si="1"/>
        <v>0</v>
      </c>
      <c r="W39" s="99">
        <v>0</v>
      </c>
      <c r="X39" s="104">
        <f t="shared" si="2"/>
        <v>0</v>
      </c>
    </row>
    <row r="40" spans="1:24" ht="80.45" customHeight="1" x14ac:dyDescent="0.25">
      <c r="A40" s="105" t="s">
        <v>72</v>
      </c>
      <c r="B40" s="106" t="s">
        <v>73</v>
      </c>
      <c r="C40" s="105" t="s">
        <v>62</v>
      </c>
      <c r="D40" s="105" t="s">
        <v>77</v>
      </c>
      <c r="E40" s="105" t="s">
        <v>60</v>
      </c>
      <c r="F40" s="105" t="s">
        <v>78</v>
      </c>
      <c r="G40" s="105">
        <v>10</v>
      </c>
      <c r="H40" s="105">
        <v>307</v>
      </c>
      <c r="I40" s="105" t="s">
        <v>76</v>
      </c>
      <c r="J40" s="105">
        <v>4</v>
      </c>
      <c r="K40" s="107">
        <v>0</v>
      </c>
      <c r="L40" s="107">
        <v>1000000</v>
      </c>
      <c r="M40" s="107">
        <v>0</v>
      </c>
      <c r="N40" s="99">
        <v>1000000</v>
      </c>
      <c r="O40" s="107">
        <v>0</v>
      </c>
      <c r="P40" s="107">
        <v>0</v>
      </c>
      <c r="Q40" s="107">
        <v>0</v>
      </c>
      <c r="R40" s="103">
        <v>1000000</v>
      </c>
      <c r="S40" s="99">
        <v>0</v>
      </c>
      <c r="T40" s="104">
        <f t="shared" si="0"/>
        <v>0</v>
      </c>
      <c r="U40" s="99">
        <v>0</v>
      </c>
      <c r="V40" s="104">
        <f t="shared" si="1"/>
        <v>0</v>
      </c>
      <c r="W40" s="99">
        <v>0</v>
      </c>
      <c r="X40" s="104">
        <f t="shared" si="2"/>
        <v>0</v>
      </c>
    </row>
    <row r="41" spans="1:24" ht="63.75" x14ac:dyDescent="0.25">
      <c r="A41" s="109" t="s">
        <v>72</v>
      </c>
      <c r="B41" s="110" t="s">
        <v>73</v>
      </c>
      <c r="C41" s="109" t="s">
        <v>62</v>
      </c>
      <c r="D41" s="109" t="s">
        <v>87</v>
      </c>
      <c r="E41" s="109" t="s">
        <v>60</v>
      </c>
      <c r="F41" s="105" t="s">
        <v>88</v>
      </c>
      <c r="G41" s="109">
        <v>10</v>
      </c>
      <c r="H41" s="109">
        <v>307</v>
      </c>
      <c r="I41" s="109" t="s">
        <v>76</v>
      </c>
      <c r="J41" s="109">
        <v>4</v>
      </c>
      <c r="K41" s="103">
        <v>0</v>
      </c>
      <c r="L41" s="107">
        <v>3500000</v>
      </c>
      <c r="M41" s="107">
        <v>0</v>
      </c>
      <c r="N41" s="99">
        <v>3500000</v>
      </c>
      <c r="O41" s="107">
        <v>0</v>
      </c>
      <c r="P41" s="107">
        <v>0</v>
      </c>
      <c r="Q41" s="107">
        <v>0</v>
      </c>
      <c r="R41" s="103">
        <v>3500000</v>
      </c>
      <c r="S41" s="99">
        <v>0</v>
      </c>
      <c r="T41" s="104">
        <f t="shared" si="0"/>
        <v>0</v>
      </c>
      <c r="U41" s="99">
        <v>0</v>
      </c>
      <c r="V41" s="104">
        <f t="shared" si="1"/>
        <v>0</v>
      </c>
      <c r="W41" s="99">
        <v>0</v>
      </c>
      <c r="X41" s="104">
        <f t="shared" si="2"/>
        <v>0</v>
      </c>
    </row>
    <row r="42" spans="1:24" ht="63.75" x14ac:dyDescent="0.25">
      <c r="A42" s="109" t="s">
        <v>72</v>
      </c>
      <c r="B42" s="110" t="s">
        <v>73</v>
      </c>
      <c r="C42" s="109" t="s">
        <v>62</v>
      </c>
      <c r="D42" s="109" t="s">
        <v>79</v>
      </c>
      <c r="E42" s="109" t="s">
        <v>60</v>
      </c>
      <c r="F42" s="105" t="s">
        <v>80</v>
      </c>
      <c r="G42" s="109">
        <v>10</v>
      </c>
      <c r="H42" s="109">
        <v>307</v>
      </c>
      <c r="I42" s="109" t="s">
        <v>76</v>
      </c>
      <c r="J42" s="109">
        <v>4</v>
      </c>
      <c r="K42" s="103">
        <v>0</v>
      </c>
      <c r="L42" s="103">
        <v>552525</v>
      </c>
      <c r="M42" s="103">
        <v>0</v>
      </c>
      <c r="N42" s="99">
        <v>552525</v>
      </c>
      <c r="O42" s="99">
        <v>0</v>
      </c>
      <c r="P42" s="99">
        <v>0</v>
      </c>
      <c r="Q42" s="99">
        <v>0</v>
      </c>
      <c r="R42" s="103">
        <v>552525</v>
      </c>
      <c r="S42" s="99">
        <v>52524.54</v>
      </c>
      <c r="T42" s="104">
        <f t="shared" si="0"/>
        <v>9.5062739242568209E-2</v>
      </c>
      <c r="U42" s="99">
        <v>0</v>
      </c>
      <c r="V42" s="104">
        <f t="shared" si="1"/>
        <v>0</v>
      </c>
      <c r="W42" s="99">
        <v>0</v>
      </c>
      <c r="X42" s="111">
        <f t="shared" si="2"/>
        <v>0</v>
      </c>
    </row>
    <row r="43" spans="1:24" ht="87" customHeight="1" x14ac:dyDescent="0.25">
      <c r="A43" s="109" t="s">
        <v>72</v>
      </c>
      <c r="B43" s="110" t="s">
        <v>73</v>
      </c>
      <c r="C43" s="109" t="s">
        <v>62</v>
      </c>
      <c r="D43" s="109" t="s">
        <v>116</v>
      </c>
      <c r="E43" s="109" t="s">
        <v>60</v>
      </c>
      <c r="F43" s="105" t="s">
        <v>90</v>
      </c>
      <c r="G43" s="109">
        <v>10</v>
      </c>
      <c r="H43" s="109">
        <v>307</v>
      </c>
      <c r="I43" s="109" t="s">
        <v>76</v>
      </c>
      <c r="J43" s="109">
        <v>4</v>
      </c>
      <c r="K43" s="103">
        <v>0</v>
      </c>
      <c r="L43" s="107">
        <v>12710000</v>
      </c>
      <c r="M43" s="107">
        <v>5000</v>
      </c>
      <c r="N43" s="99">
        <v>12705000</v>
      </c>
      <c r="O43" s="103">
        <v>0</v>
      </c>
      <c r="P43" s="103">
        <v>0</v>
      </c>
      <c r="Q43" s="103">
        <v>0</v>
      </c>
      <c r="R43" s="103">
        <v>12705000</v>
      </c>
      <c r="S43" s="99">
        <v>12704999.779999999</v>
      </c>
      <c r="T43" s="104">
        <f t="shared" si="0"/>
        <v>0.9999999826839826</v>
      </c>
      <c r="U43" s="99">
        <v>912355.95</v>
      </c>
      <c r="V43" s="104">
        <f t="shared" si="1"/>
        <v>7.1810779220779219E-2</v>
      </c>
      <c r="W43" s="99">
        <v>912355.95</v>
      </c>
      <c r="X43" s="104">
        <f t="shared" si="2"/>
        <v>7.1810779220779219E-2</v>
      </c>
    </row>
    <row r="44" spans="1:24" ht="87" customHeight="1" x14ac:dyDescent="0.25">
      <c r="A44" s="109" t="s">
        <v>72</v>
      </c>
      <c r="B44" s="110" t="s">
        <v>73</v>
      </c>
      <c r="C44" s="109" t="s">
        <v>62</v>
      </c>
      <c r="D44" s="109" t="s">
        <v>128</v>
      </c>
      <c r="E44" s="109" t="s">
        <v>60</v>
      </c>
      <c r="F44" s="105" t="s">
        <v>129</v>
      </c>
      <c r="G44" s="109">
        <v>10</v>
      </c>
      <c r="H44" s="109" t="s">
        <v>130</v>
      </c>
      <c r="I44" s="109" t="s">
        <v>76</v>
      </c>
      <c r="J44" s="109">
        <v>4</v>
      </c>
      <c r="K44" s="103">
        <v>0</v>
      </c>
      <c r="L44" s="107">
        <v>101000</v>
      </c>
      <c r="M44" s="107">
        <v>0</v>
      </c>
      <c r="N44" s="99">
        <v>101000</v>
      </c>
      <c r="O44" s="103">
        <v>0</v>
      </c>
      <c r="P44" s="103">
        <v>0</v>
      </c>
      <c r="Q44" s="103">
        <v>0</v>
      </c>
      <c r="R44" s="103">
        <v>101000</v>
      </c>
      <c r="S44" s="99">
        <v>0</v>
      </c>
      <c r="T44" s="104">
        <f t="shared" ref="T44" si="6">IFERROR(S44/$R44,"")</f>
        <v>0</v>
      </c>
      <c r="U44" s="99">
        <v>0</v>
      </c>
      <c r="V44" s="104">
        <f t="shared" ref="V44" si="7">IFERROR(U44/$R44,"")</f>
        <v>0</v>
      </c>
      <c r="W44" s="99">
        <v>0</v>
      </c>
      <c r="X44" s="104">
        <f t="shared" ref="X44" si="8">IFERROR(W44/$R44,"")</f>
        <v>0</v>
      </c>
    </row>
    <row r="45" spans="1:24" ht="38.25" x14ac:dyDescent="0.25">
      <c r="A45" s="109" t="s">
        <v>72</v>
      </c>
      <c r="B45" s="110" t="s">
        <v>73</v>
      </c>
      <c r="C45" s="109" t="s">
        <v>62</v>
      </c>
      <c r="D45" s="109" t="s">
        <v>97</v>
      </c>
      <c r="E45" s="109" t="s">
        <v>60</v>
      </c>
      <c r="F45" s="109" t="s">
        <v>98</v>
      </c>
      <c r="G45" s="109">
        <v>10</v>
      </c>
      <c r="H45" s="109">
        <v>107</v>
      </c>
      <c r="I45" s="109" t="s">
        <v>76</v>
      </c>
      <c r="J45" s="109">
        <v>3</v>
      </c>
      <c r="K45" s="103">
        <v>110854895</v>
      </c>
      <c r="L45" s="103">
        <v>0</v>
      </c>
      <c r="M45" s="103">
        <v>0</v>
      </c>
      <c r="N45" s="99">
        <v>110854895</v>
      </c>
      <c r="O45" s="103">
        <v>0</v>
      </c>
      <c r="P45" s="103">
        <v>0</v>
      </c>
      <c r="Q45" s="103">
        <v>0</v>
      </c>
      <c r="R45" s="103">
        <v>110854895</v>
      </c>
      <c r="S45" s="99">
        <v>77257137.219999999</v>
      </c>
      <c r="T45" s="111">
        <f t="shared" si="0"/>
        <v>0.69692129716058093</v>
      </c>
      <c r="U45" s="99">
        <v>61587955.549999997</v>
      </c>
      <c r="V45" s="111">
        <f t="shared" si="1"/>
        <v>0.55557272008601877</v>
      </c>
      <c r="W45" s="99">
        <v>61587955.549999997</v>
      </c>
      <c r="X45" s="111">
        <f t="shared" si="2"/>
        <v>0.55557272008601877</v>
      </c>
    </row>
    <row r="46" spans="1:24" ht="38.25" x14ac:dyDescent="0.25">
      <c r="A46" s="109" t="s">
        <v>72</v>
      </c>
      <c r="B46" s="110" t="s">
        <v>73</v>
      </c>
      <c r="C46" s="109" t="s">
        <v>62</v>
      </c>
      <c r="D46" s="109" t="s">
        <v>97</v>
      </c>
      <c r="E46" s="109" t="s">
        <v>60</v>
      </c>
      <c r="F46" s="109" t="s">
        <v>98</v>
      </c>
      <c r="G46" s="109">
        <v>10</v>
      </c>
      <c r="H46" s="109">
        <v>107</v>
      </c>
      <c r="I46" s="109" t="s">
        <v>76</v>
      </c>
      <c r="J46" s="109">
        <v>4</v>
      </c>
      <c r="K46" s="103">
        <v>13558029</v>
      </c>
      <c r="L46" s="103">
        <v>0</v>
      </c>
      <c r="M46" s="103">
        <v>0</v>
      </c>
      <c r="N46" s="99">
        <v>13558029</v>
      </c>
      <c r="O46" s="103">
        <v>0</v>
      </c>
      <c r="P46" s="103">
        <v>0</v>
      </c>
      <c r="Q46" s="103">
        <v>0</v>
      </c>
      <c r="R46" s="103">
        <v>13558029</v>
      </c>
      <c r="S46" s="99">
        <v>6382116.3499999996</v>
      </c>
      <c r="T46" s="111">
        <f t="shared" si="0"/>
        <v>0.47072596982939036</v>
      </c>
      <c r="U46" s="99">
        <v>6006791.2199999997</v>
      </c>
      <c r="V46" s="111">
        <f t="shared" si="1"/>
        <v>0.44304310161897426</v>
      </c>
      <c r="W46" s="99">
        <v>6006791.2199999997</v>
      </c>
      <c r="X46" s="111">
        <f t="shared" si="2"/>
        <v>0.44304310161897426</v>
      </c>
    </row>
    <row r="47" spans="1:24" ht="38.25" x14ac:dyDescent="0.25">
      <c r="A47" s="109" t="s">
        <v>72</v>
      </c>
      <c r="B47" s="110" t="s">
        <v>73</v>
      </c>
      <c r="C47" s="109" t="s">
        <v>62</v>
      </c>
      <c r="D47" s="109" t="s">
        <v>97</v>
      </c>
      <c r="E47" s="109" t="s">
        <v>60</v>
      </c>
      <c r="F47" s="109" t="s">
        <v>98</v>
      </c>
      <c r="G47" s="109">
        <v>10</v>
      </c>
      <c r="H47" s="109">
        <v>307</v>
      </c>
      <c r="I47" s="109" t="s">
        <v>76</v>
      </c>
      <c r="J47" s="109">
        <v>3</v>
      </c>
      <c r="K47" s="103">
        <v>0</v>
      </c>
      <c r="L47" s="103">
        <v>19897830</v>
      </c>
      <c r="M47" s="103">
        <v>0</v>
      </c>
      <c r="N47" s="99">
        <v>19897830</v>
      </c>
      <c r="O47" s="103">
        <v>0</v>
      </c>
      <c r="P47" s="103">
        <v>0</v>
      </c>
      <c r="Q47" s="103">
        <v>0</v>
      </c>
      <c r="R47" s="103">
        <v>19897830</v>
      </c>
      <c r="S47" s="99">
        <v>7275784.7199999997</v>
      </c>
      <c r="T47" s="111">
        <f t="shared" si="0"/>
        <v>0.36565719578466593</v>
      </c>
      <c r="U47" s="99">
        <v>5223997.2699999996</v>
      </c>
      <c r="V47" s="111">
        <f t="shared" si="1"/>
        <v>0.26254105447679471</v>
      </c>
      <c r="W47" s="99">
        <v>5132051.62</v>
      </c>
      <c r="X47" s="111">
        <f t="shared" si="2"/>
        <v>0.2579201661688737</v>
      </c>
    </row>
    <row r="48" spans="1:24" ht="38.25" x14ac:dyDescent="0.25">
      <c r="A48" s="109" t="s">
        <v>72</v>
      </c>
      <c r="B48" s="110" t="s">
        <v>73</v>
      </c>
      <c r="C48" s="109" t="s">
        <v>62</v>
      </c>
      <c r="D48" s="109" t="s">
        <v>97</v>
      </c>
      <c r="E48" s="109" t="s">
        <v>60</v>
      </c>
      <c r="F48" s="109" t="s">
        <v>98</v>
      </c>
      <c r="G48" s="109">
        <v>10</v>
      </c>
      <c r="H48" s="109">
        <v>307</v>
      </c>
      <c r="I48" s="109" t="s">
        <v>76</v>
      </c>
      <c r="J48" s="109">
        <v>4</v>
      </c>
      <c r="K48" s="103">
        <v>0</v>
      </c>
      <c r="L48" s="103">
        <v>24408057</v>
      </c>
      <c r="M48" s="103">
        <v>0</v>
      </c>
      <c r="N48" s="99">
        <v>24408057</v>
      </c>
      <c r="O48" s="103">
        <v>0</v>
      </c>
      <c r="P48" s="103">
        <v>0</v>
      </c>
      <c r="Q48" s="103">
        <v>0</v>
      </c>
      <c r="R48" s="103">
        <v>24408057</v>
      </c>
      <c r="S48" s="99">
        <v>7643057.8099999996</v>
      </c>
      <c r="T48" s="111">
        <f t="shared" si="0"/>
        <v>0.31313667491025604</v>
      </c>
      <c r="U48" s="99">
        <v>3145811.38</v>
      </c>
      <c r="V48" s="111">
        <f t="shared" si="1"/>
        <v>0.12888413772550597</v>
      </c>
      <c r="W48" s="99">
        <v>3145811.38</v>
      </c>
      <c r="X48" s="111">
        <f t="shared" si="2"/>
        <v>0.12888413772550597</v>
      </c>
    </row>
    <row r="49" spans="1:24" ht="51" x14ac:dyDescent="0.25">
      <c r="A49" s="109" t="s">
        <v>72</v>
      </c>
      <c r="B49" s="110" t="s">
        <v>73</v>
      </c>
      <c r="C49" s="109" t="s">
        <v>99</v>
      </c>
      <c r="D49" s="109" t="s">
        <v>100</v>
      </c>
      <c r="E49" s="109" t="s">
        <v>60</v>
      </c>
      <c r="F49" s="109" t="s">
        <v>101</v>
      </c>
      <c r="G49" s="109">
        <v>10</v>
      </c>
      <c r="H49" s="109">
        <v>107</v>
      </c>
      <c r="I49" s="109" t="s">
        <v>76</v>
      </c>
      <c r="J49" s="109">
        <v>3</v>
      </c>
      <c r="K49" s="103">
        <v>3582444</v>
      </c>
      <c r="L49" s="103">
        <v>0</v>
      </c>
      <c r="M49" s="103">
        <v>0</v>
      </c>
      <c r="N49" s="99">
        <v>3582444</v>
      </c>
      <c r="O49" s="103">
        <v>0</v>
      </c>
      <c r="P49" s="103">
        <v>0</v>
      </c>
      <c r="Q49" s="103">
        <v>0</v>
      </c>
      <c r="R49" s="103">
        <v>3582444</v>
      </c>
      <c r="S49" s="99">
        <v>2258134.84</v>
      </c>
      <c r="T49" s="111">
        <f t="shared" si="0"/>
        <v>0.63033360465648591</v>
      </c>
      <c r="U49" s="99">
        <v>1653719.96</v>
      </c>
      <c r="V49" s="111">
        <f t="shared" si="1"/>
        <v>0.46161781175086058</v>
      </c>
      <c r="W49" s="99">
        <v>1632383.64</v>
      </c>
      <c r="X49" s="111">
        <f t="shared" si="2"/>
        <v>0.45566201174393789</v>
      </c>
    </row>
    <row r="50" spans="1:24" ht="51" x14ac:dyDescent="0.25">
      <c r="A50" s="109" t="s">
        <v>72</v>
      </c>
      <c r="B50" s="110" t="s">
        <v>73</v>
      </c>
      <c r="C50" s="109" t="s">
        <v>99</v>
      </c>
      <c r="D50" s="105" t="s">
        <v>100</v>
      </c>
      <c r="E50" s="105" t="s">
        <v>60</v>
      </c>
      <c r="F50" s="105" t="s">
        <v>101</v>
      </c>
      <c r="G50" s="105">
        <v>10</v>
      </c>
      <c r="H50" s="105">
        <v>307</v>
      </c>
      <c r="I50" s="105" t="s">
        <v>76</v>
      </c>
      <c r="J50" s="105">
        <v>3</v>
      </c>
      <c r="K50" s="107">
        <v>0</v>
      </c>
      <c r="L50" s="107">
        <v>200000</v>
      </c>
      <c r="M50" s="107">
        <v>0</v>
      </c>
      <c r="N50" s="107">
        <v>200000</v>
      </c>
      <c r="O50" s="107">
        <v>0</v>
      </c>
      <c r="P50" s="107">
        <v>0</v>
      </c>
      <c r="Q50" s="107">
        <v>0</v>
      </c>
      <c r="R50" s="107">
        <v>200000</v>
      </c>
      <c r="S50" s="107">
        <v>56000</v>
      </c>
      <c r="T50" s="108">
        <f t="shared" si="0"/>
        <v>0.28000000000000003</v>
      </c>
      <c r="U50" s="107">
        <v>14099.49</v>
      </c>
      <c r="V50" s="108">
        <f t="shared" si="1"/>
        <v>7.0497450000000003E-2</v>
      </c>
      <c r="W50" s="107">
        <v>14099.49</v>
      </c>
      <c r="X50" s="108">
        <f t="shared" si="2"/>
        <v>7.0497450000000003E-2</v>
      </c>
    </row>
    <row r="51" spans="1:24" ht="63.75" x14ac:dyDescent="0.25">
      <c r="A51" s="109" t="s">
        <v>102</v>
      </c>
      <c r="B51" s="110" t="s">
        <v>103</v>
      </c>
      <c r="C51" s="109" t="s">
        <v>99</v>
      </c>
      <c r="D51" s="109" t="s">
        <v>104</v>
      </c>
      <c r="E51" s="109" t="s">
        <v>60</v>
      </c>
      <c r="F51" s="109" t="s">
        <v>105</v>
      </c>
      <c r="G51" s="109">
        <v>10</v>
      </c>
      <c r="H51" s="109">
        <v>101</v>
      </c>
      <c r="I51" s="109" t="s">
        <v>48</v>
      </c>
      <c r="J51" s="109">
        <v>3</v>
      </c>
      <c r="K51" s="103">
        <v>830000</v>
      </c>
      <c r="L51" s="103">
        <v>0</v>
      </c>
      <c r="M51" s="103">
        <v>0</v>
      </c>
      <c r="N51" s="99">
        <v>830000</v>
      </c>
      <c r="O51" s="103">
        <v>0</v>
      </c>
      <c r="P51" s="103">
        <v>0</v>
      </c>
      <c r="Q51" s="103">
        <v>0</v>
      </c>
      <c r="R51" s="103">
        <v>830000</v>
      </c>
      <c r="S51" s="99">
        <v>643589.57999999996</v>
      </c>
      <c r="T51" s="111">
        <f t="shared" si="0"/>
        <v>0.77540913253012045</v>
      </c>
      <c r="U51" s="99">
        <v>561551.98</v>
      </c>
      <c r="V51" s="111">
        <f t="shared" si="1"/>
        <v>0.67656865060240967</v>
      </c>
      <c r="W51" s="99">
        <v>561551.98</v>
      </c>
      <c r="X51" s="111">
        <f t="shared" si="2"/>
        <v>0.67656865060240967</v>
      </c>
    </row>
    <row r="52" spans="1:24" ht="63.75" x14ac:dyDescent="0.25">
      <c r="A52" s="109" t="s">
        <v>102</v>
      </c>
      <c r="B52" s="110" t="s">
        <v>103</v>
      </c>
      <c r="C52" s="109" t="s">
        <v>99</v>
      </c>
      <c r="D52" s="109" t="s">
        <v>104</v>
      </c>
      <c r="E52" s="109" t="s">
        <v>60</v>
      </c>
      <c r="F52" s="109" t="s">
        <v>105</v>
      </c>
      <c r="G52" s="109">
        <v>10</v>
      </c>
      <c r="H52" s="109" t="s">
        <v>124</v>
      </c>
      <c r="I52" s="109" t="s">
        <v>48</v>
      </c>
      <c r="J52" s="109">
        <v>3</v>
      </c>
      <c r="K52" s="103">
        <v>0</v>
      </c>
      <c r="L52" s="103">
        <v>813034</v>
      </c>
      <c r="M52" s="103">
        <v>0</v>
      </c>
      <c r="N52" s="99">
        <v>813034</v>
      </c>
      <c r="O52" s="103">
        <v>0</v>
      </c>
      <c r="P52" s="103">
        <v>0</v>
      </c>
      <c r="Q52" s="103">
        <v>0</v>
      </c>
      <c r="R52" s="103">
        <v>813034</v>
      </c>
      <c r="S52" s="99">
        <v>253997.8</v>
      </c>
      <c r="T52" s="111">
        <f t="shared" si="0"/>
        <v>0.31240735319802121</v>
      </c>
      <c r="U52" s="99">
        <v>122384</v>
      </c>
      <c r="V52" s="111">
        <f t="shared" si="0"/>
        <v>0.1505275302139886</v>
      </c>
      <c r="W52" s="99">
        <v>122384</v>
      </c>
      <c r="X52" s="111">
        <f t="shared" si="0"/>
        <v>0.1505275302139886</v>
      </c>
    </row>
    <row r="53" spans="1:24" ht="38.25" x14ac:dyDescent="0.25">
      <c r="A53" s="109" t="s">
        <v>106</v>
      </c>
      <c r="B53" s="110" t="s">
        <v>107</v>
      </c>
      <c r="C53" s="109" t="s">
        <v>62</v>
      </c>
      <c r="D53" s="109" t="s">
        <v>108</v>
      </c>
      <c r="E53" s="109" t="s">
        <v>60</v>
      </c>
      <c r="F53" s="109" t="s">
        <v>109</v>
      </c>
      <c r="G53" s="109">
        <v>10</v>
      </c>
      <c r="H53" s="109">
        <v>107</v>
      </c>
      <c r="I53" s="109" t="s">
        <v>76</v>
      </c>
      <c r="J53" s="109">
        <v>3</v>
      </c>
      <c r="K53" s="103">
        <v>9495000</v>
      </c>
      <c r="L53" s="103">
        <v>0</v>
      </c>
      <c r="M53" s="103">
        <v>0</v>
      </c>
      <c r="N53" s="99">
        <v>9495000</v>
      </c>
      <c r="O53" s="103">
        <v>0</v>
      </c>
      <c r="P53" s="103">
        <v>0</v>
      </c>
      <c r="Q53" s="103">
        <v>0</v>
      </c>
      <c r="R53" s="103">
        <v>9495000</v>
      </c>
      <c r="S53" s="99">
        <v>8265878</v>
      </c>
      <c r="T53" s="111">
        <f t="shared" si="0"/>
        <v>0.87055060558188524</v>
      </c>
      <c r="U53" s="99">
        <v>5890249.7599999998</v>
      </c>
      <c r="V53" s="111">
        <f t="shared" si="1"/>
        <v>0.62035279199578719</v>
      </c>
      <c r="W53" s="99">
        <v>5884743.0599999996</v>
      </c>
      <c r="X53" s="111">
        <f t="shared" si="2"/>
        <v>0.6197728341232227</v>
      </c>
    </row>
    <row r="54" spans="1:24" ht="38.25" x14ac:dyDescent="0.25">
      <c r="A54" s="109" t="s">
        <v>110</v>
      </c>
      <c r="B54" s="110" t="s">
        <v>111</v>
      </c>
      <c r="C54" s="109" t="s">
        <v>112</v>
      </c>
      <c r="D54" s="109" t="s">
        <v>113</v>
      </c>
      <c r="E54" s="109" t="s">
        <v>60</v>
      </c>
      <c r="F54" s="109" t="s">
        <v>114</v>
      </c>
      <c r="G54" s="109">
        <v>10</v>
      </c>
      <c r="H54" s="109">
        <v>107</v>
      </c>
      <c r="I54" s="109" t="s">
        <v>76</v>
      </c>
      <c r="J54" s="109">
        <v>3</v>
      </c>
      <c r="K54" s="103">
        <v>340954</v>
      </c>
      <c r="L54" s="103">
        <v>0</v>
      </c>
      <c r="M54" s="103">
        <v>0</v>
      </c>
      <c r="N54" s="99">
        <v>340954</v>
      </c>
      <c r="O54" s="103">
        <v>0</v>
      </c>
      <c r="P54" s="103">
        <v>0</v>
      </c>
      <c r="Q54" s="103">
        <v>0</v>
      </c>
      <c r="R54" s="103">
        <v>340954</v>
      </c>
      <c r="S54" s="99">
        <v>253283.15</v>
      </c>
      <c r="T54" s="111">
        <f t="shared" si="0"/>
        <v>0.74286604644614818</v>
      </c>
      <c r="U54" s="99">
        <v>236627.75</v>
      </c>
      <c r="V54" s="111">
        <f t="shared" si="1"/>
        <v>0.69401664154108766</v>
      </c>
      <c r="W54" s="99">
        <v>236627.75</v>
      </c>
      <c r="X54" s="111">
        <f t="shared" si="2"/>
        <v>0.69401664154108766</v>
      </c>
    </row>
    <row r="55" spans="1:24" ht="38.25" x14ac:dyDescent="0.25">
      <c r="A55" s="109" t="s">
        <v>110</v>
      </c>
      <c r="B55" s="110" t="s">
        <v>111</v>
      </c>
      <c r="C55" s="109" t="s">
        <v>112</v>
      </c>
      <c r="D55" s="109" t="s">
        <v>113</v>
      </c>
      <c r="E55" s="109" t="s">
        <v>60</v>
      </c>
      <c r="F55" s="109" t="s">
        <v>114</v>
      </c>
      <c r="G55" s="109">
        <v>10</v>
      </c>
      <c r="H55" s="109">
        <v>107</v>
      </c>
      <c r="I55" s="109" t="s">
        <v>76</v>
      </c>
      <c r="J55" s="109" t="s">
        <v>125</v>
      </c>
      <c r="K55" s="103">
        <v>3381046</v>
      </c>
      <c r="L55" s="103">
        <v>0</v>
      </c>
      <c r="M55" s="103">
        <v>0</v>
      </c>
      <c r="N55" s="99">
        <v>3381046</v>
      </c>
      <c r="O55" s="103">
        <v>0</v>
      </c>
      <c r="P55" s="103">
        <v>0</v>
      </c>
      <c r="Q55" s="103">
        <v>0</v>
      </c>
      <c r="R55" s="103">
        <v>3381046</v>
      </c>
      <c r="S55" s="99">
        <v>537258.43999999994</v>
      </c>
      <c r="T55" s="111">
        <f t="shared" si="0"/>
        <v>0.15890302586832594</v>
      </c>
      <c r="U55" s="99">
        <v>112260</v>
      </c>
      <c r="V55" s="111">
        <f t="shared" si="1"/>
        <v>3.3202742583212416E-2</v>
      </c>
      <c r="W55" s="99">
        <v>112260</v>
      </c>
      <c r="X55" s="111">
        <f t="shared" si="2"/>
        <v>3.3202742583212416E-2</v>
      </c>
    </row>
    <row r="56" spans="1:24" ht="38.25" x14ac:dyDescent="0.25">
      <c r="A56" s="109" t="s">
        <v>110</v>
      </c>
      <c r="B56" s="110" t="s">
        <v>111</v>
      </c>
      <c r="C56" s="109" t="s">
        <v>112</v>
      </c>
      <c r="D56" s="109" t="s">
        <v>113</v>
      </c>
      <c r="E56" s="109" t="s">
        <v>60</v>
      </c>
      <c r="F56" s="109" t="s">
        <v>114</v>
      </c>
      <c r="G56" s="109">
        <v>10</v>
      </c>
      <c r="H56" s="109" t="s">
        <v>126</v>
      </c>
      <c r="I56" s="109" t="s">
        <v>76</v>
      </c>
      <c r="J56" s="109">
        <v>3</v>
      </c>
      <c r="K56" s="103">
        <v>0</v>
      </c>
      <c r="L56" s="103">
        <v>2919545</v>
      </c>
      <c r="M56" s="103">
        <v>0</v>
      </c>
      <c r="N56" s="99">
        <v>2919545</v>
      </c>
      <c r="O56" s="103">
        <v>0</v>
      </c>
      <c r="P56" s="103">
        <v>0</v>
      </c>
      <c r="Q56" s="103">
        <v>0</v>
      </c>
      <c r="R56" s="103">
        <v>2919545</v>
      </c>
      <c r="S56" s="99">
        <v>1237317.8</v>
      </c>
      <c r="T56" s="111">
        <f t="shared" si="0"/>
        <v>0.42380501071228566</v>
      </c>
      <c r="U56" s="99">
        <v>26000</v>
      </c>
      <c r="V56" s="111">
        <f t="shared" si="1"/>
        <v>8.9054972607032941E-3</v>
      </c>
      <c r="W56" s="99">
        <v>26000</v>
      </c>
      <c r="X56" s="111">
        <f t="shared" si="2"/>
        <v>8.9054972607032941E-3</v>
      </c>
    </row>
    <row r="57" spans="1:24" ht="39" thickBot="1" x14ac:dyDescent="0.3">
      <c r="A57" s="109" t="s">
        <v>110</v>
      </c>
      <c r="B57" s="110" t="s">
        <v>111</v>
      </c>
      <c r="C57" s="109" t="s">
        <v>112</v>
      </c>
      <c r="D57" s="109" t="s">
        <v>113</v>
      </c>
      <c r="E57" s="109" t="s">
        <v>60</v>
      </c>
      <c r="F57" s="109" t="s">
        <v>114</v>
      </c>
      <c r="G57" s="109">
        <v>10</v>
      </c>
      <c r="H57" s="109" t="s">
        <v>126</v>
      </c>
      <c r="I57" s="109" t="s">
        <v>76</v>
      </c>
      <c r="J57" s="109">
        <v>4</v>
      </c>
      <c r="K57" s="103">
        <v>0</v>
      </c>
      <c r="L57" s="103">
        <v>10000000</v>
      </c>
      <c r="M57" s="103">
        <v>0</v>
      </c>
      <c r="N57" s="99">
        <v>10000000</v>
      </c>
      <c r="O57" s="103">
        <v>0</v>
      </c>
      <c r="P57" s="103">
        <v>0</v>
      </c>
      <c r="Q57" s="103">
        <v>0</v>
      </c>
      <c r="R57" s="103">
        <v>10000000</v>
      </c>
      <c r="S57" s="99">
        <v>9910933.1699999999</v>
      </c>
      <c r="T57" s="111">
        <f t="shared" si="0"/>
        <v>0.99109331700000003</v>
      </c>
      <c r="U57" s="103">
        <v>4116896.91</v>
      </c>
      <c r="V57" s="111">
        <f t="shared" si="1"/>
        <v>0.41168969100000002</v>
      </c>
      <c r="W57" s="103">
        <v>4116896.91</v>
      </c>
      <c r="X57" s="111">
        <f t="shared" si="2"/>
        <v>0.41168969100000002</v>
      </c>
    </row>
    <row r="58" spans="1:24" ht="20.100000000000001" customHeight="1" thickTop="1" x14ac:dyDescent="0.25">
      <c r="A58" s="112" t="s">
        <v>41</v>
      </c>
      <c r="B58" s="113"/>
      <c r="C58" s="112"/>
      <c r="D58" s="112"/>
      <c r="E58" s="112"/>
      <c r="F58" s="112"/>
      <c r="G58" s="112"/>
      <c r="H58" s="112"/>
      <c r="I58" s="112"/>
      <c r="J58" s="112"/>
      <c r="K58" s="114">
        <f t="shared" ref="K58:S58" si="9">SUBTOTAL(109,K5:K57)</f>
        <v>1684973000</v>
      </c>
      <c r="L58" s="114">
        <f t="shared" si="9"/>
        <v>689585194.13999999</v>
      </c>
      <c r="M58" s="114">
        <f t="shared" si="9"/>
        <v>42719525</v>
      </c>
      <c r="N58" s="114">
        <f t="shared" si="9"/>
        <v>2331838669.1400003</v>
      </c>
      <c r="O58" s="115">
        <f t="shared" si="9"/>
        <v>0</v>
      </c>
      <c r="P58" s="115">
        <f t="shared" si="9"/>
        <v>0</v>
      </c>
      <c r="Q58" s="115">
        <f t="shared" si="9"/>
        <v>-79418.13</v>
      </c>
      <c r="R58" s="114">
        <f t="shared" si="9"/>
        <v>2331759251.0100002</v>
      </c>
      <c r="S58" s="114">
        <f t="shared" si="9"/>
        <v>1695604940.7399998</v>
      </c>
      <c r="T58" s="116">
        <f>S58/$R58</f>
        <v>0.72717839116776284</v>
      </c>
      <c r="U58" s="114">
        <f>SUM(U5:U57)</f>
        <v>1597351193.8100004</v>
      </c>
      <c r="V58" s="116">
        <f>U58/$R58</f>
        <v>0.68504121646268101</v>
      </c>
      <c r="W58" s="114">
        <f>SUM(W5:W57)</f>
        <v>1596083302.6400003</v>
      </c>
      <c r="X58" s="117">
        <f>W58/$R58</f>
        <v>0.68449746771612796</v>
      </c>
    </row>
    <row r="59" spans="1:24" ht="8.25" customHeight="1" x14ac:dyDescent="0.25"/>
    <row r="61" spans="1:24" x14ac:dyDescent="0.25">
      <c r="N61" s="122"/>
    </row>
    <row r="65" spans="1:23" ht="15" x14ac:dyDescent="0.25">
      <c r="N65" s="118"/>
      <c r="S65" s="118"/>
      <c r="U65" s="118"/>
      <c r="W65" s="118"/>
    </row>
    <row r="66" spans="1:23" s="84" customFormat="1" ht="15" x14ac:dyDescent="0.25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3"/>
      <c r="L66" s="83"/>
      <c r="M66" s="83"/>
      <c r="N66" s="118"/>
      <c r="O66" s="83"/>
      <c r="P66" s="83"/>
      <c r="Q66" s="83"/>
      <c r="R66" s="83"/>
      <c r="S66" s="118"/>
      <c r="U66" s="83"/>
      <c r="W66" s="83"/>
    </row>
    <row r="67" spans="1:23" s="84" customFormat="1" ht="15" x14ac:dyDescent="0.25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3"/>
      <c r="L67" s="83"/>
      <c r="M67" s="83"/>
      <c r="N67" s="118"/>
      <c r="O67" s="83"/>
      <c r="P67" s="83"/>
      <c r="Q67" s="83"/>
      <c r="R67" s="83"/>
      <c r="S67" s="118"/>
      <c r="U67" s="118"/>
      <c r="W67" s="118"/>
    </row>
    <row r="68" spans="1:23" s="84" customFormat="1" ht="15" x14ac:dyDescent="0.25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3"/>
      <c r="L68" s="83"/>
      <c r="M68" s="83"/>
      <c r="N68" s="118"/>
      <c r="O68" s="83"/>
      <c r="P68" s="83"/>
      <c r="Q68" s="83"/>
      <c r="R68" s="83"/>
      <c r="S68" s="118"/>
      <c r="U68" s="118"/>
      <c r="W68" s="118"/>
    </row>
    <row r="69" spans="1:23" s="84" customFormat="1" ht="15" x14ac:dyDescent="0.25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3"/>
      <c r="L69" s="83"/>
      <c r="M69" s="83"/>
      <c r="N69" s="118"/>
      <c r="O69" s="83"/>
      <c r="P69" s="83"/>
      <c r="Q69" s="83"/>
      <c r="R69" s="83"/>
      <c r="S69" s="118"/>
      <c r="U69" s="118"/>
      <c r="W69" s="118"/>
    </row>
    <row r="71" spans="1:23" s="84" customFormat="1" x14ac:dyDescent="0.25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</row>
    <row r="82" spans="20:24" s="83" customFormat="1" x14ac:dyDescent="0.25">
      <c r="T82" s="84"/>
      <c r="V82" s="84"/>
      <c r="X82" s="84"/>
    </row>
    <row r="93" spans="20:24" s="83" customFormat="1" x14ac:dyDescent="0.25">
      <c r="T93" s="84"/>
      <c r="V93" s="84"/>
      <c r="X93" s="84"/>
    </row>
    <row r="94" spans="20:24" s="83" customFormat="1" x14ac:dyDescent="0.25">
      <c r="T94" s="84"/>
      <c r="V94" s="84"/>
      <c r="X94" s="84"/>
    </row>
    <row r="95" spans="20:24" s="83" customFormat="1" x14ac:dyDescent="0.25">
      <c r="T95" s="84"/>
      <c r="V95" s="84"/>
      <c r="X95" s="84"/>
    </row>
    <row r="96" spans="20:24" s="83" customFormat="1" x14ac:dyDescent="0.25">
      <c r="T96" s="84"/>
      <c r="V96" s="84"/>
      <c r="X96" s="84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78740157480314965" header="0.31496062992125984" footer="0.31496062992125984"/>
  <pageSetup paperSize="9" scale="48" orientation="landscape" r:id="rId1"/>
  <headerFooter>
    <oddHeader>&amp;LPODER JUDICIÁRIO
ÓRGÃO: 04000 - TRIBUNAL DE JUSTIÇA DO MARANHÃO
DATA DE REFERÊNCIA: OUT/2022
&amp;CRESOLUÇÃO CNJ Nº 102 - ANEXO II - DOTAÇÃO E EXECUÇÃO ORÇAMENTÁRIA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8"/>
  <sheetViews>
    <sheetView showGridLines="0" topLeftCell="J1" zoomScaleNormal="100" workbookViewId="0">
      <selection activeCell="X5" sqref="X5:X47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7109375" style="1" bestFit="1" customWidth="1"/>
    <col min="9" max="9" width="6.28515625" style="1" bestFit="1" customWidth="1"/>
    <col min="10" max="10" width="19" style="1" customWidth="1"/>
    <col min="11" max="11" width="4.5703125" style="1" bestFit="1" customWidth="1"/>
    <col min="12" max="12" width="16" style="2" bestFit="1" customWidth="1"/>
    <col min="13" max="13" width="13.28515625" style="2" bestFit="1" customWidth="1"/>
    <col min="14" max="14" width="11" style="2" bestFit="1" customWidth="1"/>
    <col min="15" max="15" width="16.140625" style="2" bestFit="1" customWidth="1"/>
    <col min="16" max="16" width="13.42578125" style="2" bestFit="1" customWidth="1"/>
    <col min="17" max="17" width="7.85546875" style="2" bestFit="1" customWidth="1"/>
    <col min="18" max="18" width="8.7109375" style="2" bestFit="1" customWidth="1"/>
    <col min="19" max="19" width="16" style="2" bestFit="1" customWidth="1"/>
    <col min="20" max="20" width="14.5703125" style="2" bestFit="1" customWidth="1"/>
    <col min="21" max="21" width="6.7109375" style="3" customWidth="1"/>
    <col min="22" max="22" width="14.28515625" style="2" bestFit="1" customWidth="1"/>
    <col min="23" max="23" width="6.7109375" style="3" customWidth="1"/>
    <col min="24" max="24" width="14.28515625" style="2" bestFit="1" customWidth="1"/>
    <col min="25" max="25" width="6.7109375" style="3" customWidth="1"/>
    <col min="26" max="16384" width="9.140625" style="1"/>
  </cols>
  <sheetData>
    <row r="1" spans="2:25" ht="13.5" thickBot="1" x14ac:dyDescent="0.3"/>
    <row r="2" spans="2:25" ht="13.5" thickBot="1" x14ac:dyDescent="0.3">
      <c r="B2" s="128" t="s">
        <v>0</v>
      </c>
      <c r="C2" s="130"/>
      <c r="D2" s="130"/>
      <c r="E2" s="130"/>
      <c r="F2" s="130"/>
      <c r="G2" s="130"/>
      <c r="H2" s="130"/>
      <c r="I2" s="130"/>
      <c r="J2" s="130"/>
      <c r="K2" s="138"/>
      <c r="L2" s="126" t="s">
        <v>1</v>
      </c>
      <c r="M2" s="139" t="s">
        <v>2</v>
      </c>
      <c r="N2" s="140"/>
      <c r="O2" s="126" t="s">
        <v>3</v>
      </c>
      <c r="P2" s="126" t="s">
        <v>4</v>
      </c>
      <c r="Q2" s="128" t="s">
        <v>5</v>
      </c>
      <c r="R2" s="138"/>
      <c r="S2" s="126" t="s">
        <v>6</v>
      </c>
      <c r="T2" s="128" t="s">
        <v>7</v>
      </c>
      <c r="U2" s="129"/>
      <c r="V2" s="130"/>
      <c r="W2" s="129"/>
      <c r="X2" s="130"/>
      <c r="Y2" s="131"/>
    </row>
    <row r="3" spans="2:25" x14ac:dyDescent="0.25">
      <c r="B3" s="132" t="s">
        <v>8</v>
      </c>
      <c r="C3" s="133"/>
      <c r="D3" s="134" t="s">
        <v>9</v>
      </c>
      <c r="E3" s="134" t="s">
        <v>10</v>
      </c>
      <c r="F3" s="136" t="s">
        <v>11</v>
      </c>
      <c r="G3" s="137"/>
      <c r="H3" s="134" t="s">
        <v>12</v>
      </c>
      <c r="I3" s="132" t="s">
        <v>13</v>
      </c>
      <c r="J3" s="133"/>
      <c r="K3" s="134" t="s">
        <v>14</v>
      </c>
      <c r="L3" s="127"/>
      <c r="M3" s="34" t="s">
        <v>15</v>
      </c>
      <c r="N3" s="34" t="s">
        <v>16</v>
      </c>
      <c r="O3" s="127"/>
      <c r="P3" s="127"/>
      <c r="Q3" s="4" t="s">
        <v>17</v>
      </c>
      <c r="R3" s="4" t="s">
        <v>18</v>
      </c>
      <c r="S3" s="127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135"/>
      <c r="E4" s="135"/>
      <c r="F4" s="36" t="s">
        <v>25</v>
      </c>
      <c r="G4" s="36" t="s">
        <v>26</v>
      </c>
      <c r="H4" s="135"/>
      <c r="I4" s="36" t="s">
        <v>23</v>
      </c>
      <c r="J4" s="36" t="s">
        <v>24</v>
      </c>
      <c r="K4" s="135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4245253.32</v>
      </c>
      <c r="U5" s="15">
        <f t="shared" ref="U5:U47" si="0">IFERROR(T5/$S5,"")</f>
        <v>0.13870032190603451</v>
      </c>
      <c r="V5" s="14">
        <v>4245253.32</v>
      </c>
      <c r="W5" s="15">
        <f t="shared" ref="W5:W47" si="1">IFERROR(V5/$S5,"")</f>
        <v>0.13870032190603451</v>
      </c>
      <c r="X5" s="14">
        <v>4245253.32</v>
      </c>
      <c r="Y5" s="15">
        <f t="shared" ref="Y5:Y47" si="2">IFERROR(X5/$S5,"")</f>
        <v>0.13870032190603451</v>
      </c>
    </row>
    <row r="6" spans="2:25" ht="63.75" x14ac:dyDescent="0.25">
      <c r="B6" s="30" t="s">
        <v>42</v>
      </c>
      <c r="C6" s="31" t="s">
        <v>43</v>
      </c>
      <c r="D6" s="30" t="s">
        <v>49</v>
      </c>
      <c r="E6" s="30" t="s">
        <v>50</v>
      </c>
      <c r="F6" s="30" t="s">
        <v>46</v>
      </c>
      <c r="G6" s="30" t="s">
        <v>51</v>
      </c>
      <c r="H6" s="30">
        <v>20</v>
      </c>
      <c r="I6" s="30">
        <v>101</v>
      </c>
      <c r="J6" s="30" t="s">
        <v>48</v>
      </c>
      <c r="K6" s="30">
        <v>1</v>
      </c>
      <c r="L6" s="32">
        <v>142656235</v>
      </c>
      <c r="M6" s="32">
        <v>0</v>
      </c>
      <c r="N6" s="32">
        <v>0</v>
      </c>
      <c r="O6" s="32">
        <v>142656235</v>
      </c>
      <c r="P6" s="32">
        <v>0</v>
      </c>
      <c r="Q6" s="32">
        <v>0</v>
      </c>
      <c r="R6" s="32">
        <v>0</v>
      </c>
      <c r="S6" s="32">
        <v>142656235</v>
      </c>
      <c r="T6" s="32">
        <v>23320008.32</v>
      </c>
      <c r="U6" s="33">
        <f t="shared" si="0"/>
        <v>0.16346995502860426</v>
      </c>
      <c r="V6" s="32">
        <v>23320008.32</v>
      </c>
      <c r="W6" s="33">
        <f t="shared" si="1"/>
        <v>0.16346995502860426</v>
      </c>
      <c r="X6" s="32">
        <v>23320008.32</v>
      </c>
      <c r="Y6" s="33">
        <f t="shared" si="2"/>
        <v>0.16346995502860426</v>
      </c>
    </row>
    <row r="7" spans="2:25" ht="76.5" x14ac:dyDescent="0.25">
      <c r="B7" s="30" t="s">
        <v>42</v>
      </c>
      <c r="C7" s="31" t="s">
        <v>43</v>
      </c>
      <c r="D7" s="30" t="s">
        <v>52</v>
      </c>
      <c r="E7" s="30" t="s">
        <v>53</v>
      </c>
      <c r="F7" s="30" t="s">
        <v>46</v>
      </c>
      <c r="G7" s="30" t="s">
        <v>54</v>
      </c>
      <c r="H7" s="30">
        <v>20</v>
      </c>
      <c r="I7" s="30">
        <v>101</v>
      </c>
      <c r="J7" s="30" t="s">
        <v>48</v>
      </c>
      <c r="K7" s="30">
        <v>1</v>
      </c>
      <c r="L7" s="32">
        <v>3637520</v>
      </c>
      <c r="M7" s="32">
        <v>0</v>
      </c>
      <c r="N7" s="32">
        <v>0</v>
      </c>
      <c r="O7" s="32">
        <v>3637520</v>
      </c>
      <c r="P7" s="32">
        <v>0</v>
      </c>
      <c r="Q7" s="32">
        <v>0</v>
      </c>
      <c r="R7" s="32">
        <v>0</v>
      </c>
      <c r="S7" s="32">
        <v>3637520</v>
      </c>
      <c r="T7" s="32">
        <v>532074.37</v>
      </c>
      <c r="U7" s="33">
        <f t="shared" si="0"/>
        <v>0.14627393663814905</v>
      </c>
      <c r="V7" s="32">
        <v>532074.37</v>
      </c>
      <c r="W7" s="33">
        <f t="shared" si="1"/>
        <v>0.14627393663814905</v>
      </c>
      <c r="X7" s="32">
        <v>532074.37</v>
      </c>
      <c r="Y7" s="33">
        <f t="shared" si="2"/>
        <v>0.14627393663814905</v>
      </c>
    </row>
    <row r="8" spans="2:25" ht="51" x14ac:dyDescent="0.25">
      <c r="B8" s="30" t="s">
        <v>42</v>
      </c>
      <c r="C8" s="31" t="s">
        <v>43</v>
      </c>
      <c r="D8" s="30" t="s">
        <v>55</v>
      </c>
      <c r="E8" s="30" t="s">
        <v>56</v>
      </c>
      <c r="F8" s="30" t="s">
        <v>57</v>
      </c>
      <c r="G8" s="30" t="s">
        <v>58</v>
      </c>
      <c r="H8" s="30">
        <v>10</v>
      </c>
      <c r="I8" s="30">
        <v>101</v>
      </c>
      <c r="J8" s="30" t="s">
        <v>48</v>
      </c>
      <c r="K8" s="30">
        <v>3</v>
      </c>
      <c r="L8" s="32">
        <v>201223000</v>
      </c>
      <c r="M8" s="32">
        <v>0</v>
      </c>
      <c r="N8" s="32">
        <v>0</v>
      </c>
      <c r="O8" s="32">
        <v>201223000</v>
      </c>
      <c r="P8" s="32">
        <v>0</v>
      </c>
      <c r="Q8" s="32">
        <v>0</v>
      </c>
      <c r="R8" s="32">
        <v>0</v>
      </c>
      <c r="S8" s="32">
        <v>201223000</v>
      </c>
      <c r="T8" s="32">
        <v>0</v>
      </c>
      <c r="U8" s="33">
        <f t="shared" si="0"/>
        <v>0</v>
      </c>
      <c r="V8" s="32">
        <v>0</v>
      </c>
      <c r="W8" s="33">
        <f t="shared" si="1"/>
        <v>0</v>
      </c>
      <c r="X8" s="32">
        <v>0</v>
      </c>
      <c r="Y8" s="33">
        <f t="shared" si="2"/>
        <v>0</v>
      </c>
    </row>
    <row r="9" spans="2:25" ht="51" x14ac:dyDescent="0.25">
      <c r="B9" s="30" t="s">
        <v>42</v>
      </c>
      <c r="C9" s="31" t="s">
        <v>43</v>
      </c>
      <c r="D9" s="30" t="s">
        <v>52</v>
      </c>
      <c r="E9" s="30" t="s">
        <v>59</v>
      </c>
      <c r="F9" s="30" t="s">
        <v>60</v>
      </c>
      <c r="G9" s="30" t="s">
        <v>61</v>
      </c>
      <c r="H9" s="30">
        <v>20</v>
      </c>
      <c r="I9" s="30">
        <v>101</v>
      </c>
      <c r="J9" s="30" t="s">
        <v>48</v>
      </c>
      <c r="K9" s="30">
        <v>3</v>
      </c>
      <c r="L9" s="32">
        <v>43627167</v>
      </c>
      <c r="M9" s="32">
        <v>0</v>
      </c>
      <c r="N9" s="32">
        <v>0</v>
      </c>
      <c r="O9" s="32">
        <v>43627167</v>
      </c>
      <c r="P9" s="32">
        <v>0</v>
      </c>
      <c r="Q9" s="32">
        <v>0</v>
      </c>
      <c r="R9" s="32">
        <v>0</v>
      </c>
      <c r="S9" s="32">
        <v>43627167</v>
      </c>
      <c r="T9" s="32">
        <v>6028833.4900000002</v>
      </c>
      <c r="U9" s="33">
        <f t="shared" si="0"/>
        <v>0.13818989186256353</v>
      </c>
      <c r="V9" s="32">
        <v>6028833.4900000002</v>
      </c>
      <c r="W9" s="33">
        <f t="shared" si="1"/>
        <v>0.13818989186256353</v>
      </c>
      <c r="X9" s="32">
        <v>6028833.4900000002</v>
      </c>
      <c r="Y9" s="33">
        <f t="shared" si="2"/>
        <v>0.13818989186256353</v>
      </c>
    </row>
    <row r="10" spans="2:25" ht="38.25" x14ac:dyDescent="0.25">
      <c r="B10" s="30" t="s">
        <v>42</v>
      </c>
      <c r="C10" s="31" t="s">
        <v>43</v>
      </c>
      <c r="D10" s="30" t="s">
        <v>62</v>
      </c>
      <c r="E10" s="30" t="s">
        <v>63</v>
      </c>
      <c r="F10" s="30" t="s">
        <v>60</v>
      </c>
      <c r="G10" s="30" t="s">
        <v>64</v>
      </c>
      <c r="H10" s="30">
        <v>10</v>
      </c>
      <c r="I10" s="30">
        <v>101</v>
      </c>
      <c r="J10" s="30" t="s">
        <v>48</v>
      </c>
      <c r="K10" s="30">
        <v>1</v>
      </c>
      <c r="L10" s="32">
        <v>931335866</v>
      </c>
      <c r="M10" s="32">
        <v>0</v>
      </c>
      <c r="N10" s="32">
        <v>0</v>
      </c>
      <c r="O10" s="32">
        <v>931335866</v>
      </c>
      <c r="P10" s="32">
        <v>0</v>
      </c>
      <c r="Q10" s="32">
        <v>0</v>
      </c>
      <c r="R10" s="32">
        <v>0</v>
      </c>
      <c r="S10" s="32">
        <v>931335866</v>
      </c>
      <c r="T10" s="32">
        <v>139489919.88</v>
      </c>
      <c r="U10" s="33">
        <f t="shared" si="0"/>
        <v>0.14977402349927324</v>
      </c>
      <c r="V10" s="32">
        <v>139489919.88</v>
      </c>
      <c r="W10" s="33">
        <f t="shared" si="1"/>
        <v>0.14977402349927324</v>
      </c>
      <c r="X10" s="32">
        <v>139489919.88</v>
      </c>
      <c r="Y10" s="33">
        <f t="shared" si="2"/>
        <v>0.14977402349927324</v>
      </c>
    </row>
    <row r="11" spans="2:25" ht="38.25" x14ac:dyDescent="0.25">
      <c r="B11" s="30" t="s">
        <v>42</v>
      </c>
      <c r="C11" s="31" t="s">
        <v>43</v>
      </c>
      <c r="D11" s="30" t="s">
        <v>62</v>
      </c>
      <c r="E11" s="30" t="s">
        <v>63</v>
      </c>
      <c r="F11" s="30" t="s">
        <v>60</v>
      </c>
      <c r="G11" s="30" t="s">
        <v>64</v>
      </c>
      <c r="H11" s="30">
        <v>10</v>
      </c>
      <c r="I11" s="30">
        <v>101</v>
      </c>
      <c r="J11" s="30" t="s">
        <v>48</v>
      </c>
      <c r="K11" s="30">
        <v>3</v>
      </c>
      <c r="L11" s="32">
        <v>139171107</v>
      </c>
      <c r="M11" s="32">
        <v>0</v>
      </c>
      <c r="N11" s="32">
        <v>0</v>
      </c>
      <c r="O11" s="32">
        <v>139171107</v>
      </c>
      <c r="P11" s="32">
        <v>0</v>
      </c>
      <c r="Q11" s="32">
        <v>0</v>
      </c>
      <c r="R11" s="32">
        <v>0</v>
      </c>
      <c r="S11" s="32">
        <v>139171107</v>
      </c>
      <c r="T11" s="32">
        <v>29941872.030000001</v>
      </c>
      <c r="U11" s="33">
        <f t="shared" si="0"/>
        <v>0.21514431174281023</v>
      </c>
      <c r="V11" s="32">
        <v>18768253.899999999</v>
      </c>
      <c r="W11" s="33">
        <f t="shared" si="1"/>
        <v>0.13485740183125797</v>
      </c>
      <c r="X11" s="32">
        <v>18767977.539999999</v>
      </c>
      <c r="Y11" s="33">
        <f t="shared" si="2"/>
        <v>0.13485541607425741</v>
      </c>
    </row>
    <row r="12" spans="2:25" ht="38.25" x14ac:dyDescent="0.25">
      <c r="B12" s="30" t="s">
        <v>42</v>
      </c>
      <c r="C12" s="31" t="s">
        <v>43</v>
      </c>
      <c r="D12" s="30" t="s">
        <v>62</v>
      </c>
      <c r="E12" s="30" t="s">
        <v>63</v>
      </c>
      <c r="F12" s="30" t="s">
        <v>60</v>
      </c>
      <c r="G12" s="30" t="s">
        <v>64</v>
      </c>
      <c r="H12" s="30">
        <v>10</v>
      </c>
      <c r="I12" s="30">
        <v>101</v>
      </c>
      <c r="J12" s="30" t="s">
        <v>48</v>
      </c>
      <c r="K12" s="30">
        <v>4</v>
      </c>
      <c r="L12" s="32">
        <v>3017000</v>
      </c>
      <c r="M12" s="32">
        <v>0</v>
      </c>
      <c r="N12" s="32">
        <v>0</v>
      </c>
      <c r="O12" s="32">
        <v>3017000</v>
      </c>
      <c r="P12" s="32">
        <v>0</v>
      </c>
      <c r="Q12" s="32">
        <v>0</v>
      </c>
      <c r="R12" s="32">
        <v>0</v>
      </c>
      <c r="S12" s="32">
        <v>3017000</v>
      </c>
      <c r="T12" s="32">
        <v>0</v>
      </c>
      <c r="U12" s="33">
        <f t="shared" si="0"/>
        <v>0</v>
      </c>
      <c r="V12" s="32">
        <v>0</v>
      </c>
      <c r="W12" s="33">
        <f t="shared" si="1"/>
        <v>0</v>
      </c>
      <c r="X12" s="32">
        <v>0</v>
      </c>
      <c r="Y12" s="33">
        <f t="shared" si="2"/>
        <v>0</v>
      </c>
    </row>
    <row r="13" spans="2:25" ht="51" x14ac:dyDescent="0.25">
      <c r="B13" s="30" t="s">
        <v>42</v>
      </c>
      <c r="C13" s="31" t="s">
        <v>43</v>
      </c>
      <c r="D13" s="30" t="s">
        <v>65</v>
      </c>
      <c r="E13" s="30" t="s">
        <v>66</v>
      </c>
      <c r="F13" s="30" t="s">
        <v>60</v>
      </c>
      <c r="G13" s="30" t="s">
        <v>67</v>
      </c>
      <c r="H13" s="30">
        <v>10</v>
      </c>
      <c r="I13" s="30">
        <v>101</v>
      </c>
      <c r="J13" s="30" t="s">
        <v>48</v>
      </c>
      <c r="K13" s="30">
        <v>3</v>
      </c>
      <c r="L13" s="32">
        <v>800726</v>
      </c>
      <c r="M13" s="32">
        <v>0</v>
      </c>
      <c r="N13" s="32">
        <v>0</v>
      </c>
      <c r="O13" s="32">
        <v>800726</v>
      </c>
      <c r="P13" s="32">
        <v>0</v>
      </c>
      <c r="Q13" s="32">
        <v>0</v>
      </c>
      <c r="R13" s="32">
        <v>0</v>
      </c>
      <c r="S13" s="32">
        <v>800726</v>
      </c>
      <c r="T13" s="32">
        <v>0</v>
      </c>
      <c r="U13" s="33">
        <f t="shared" si="0"/>
        <v>0</v>
      </c>
      <c r="V13" s="32">
        <v>0</v>
      </c>
      <c r="W13" s="33">
        <f t="shared" si="1"/>
        <v>0</v>
      </c>
      <c r="X13" s="32">
        <v>0</v>
      </c>
      <c r="Y13" s="33">
        <f t="shared" si="2"/>
        <v>0</v>
      </c>
    </row>
    <row r="14" spans="2:25" ht="38.25" x14ac:dyDescent="0.25">
      <c r="B14" s="30" t="s">
        <v>68</v>
      </c>
      <c r="C14" s="31" t="s">
        <v>69</v>
      </c>
      <c r="D14" s="30" t="s">
        <v>62</v>
      </c>
      <c r="E14" s="30" t="s">
        <v>70</v>
      </c>
      <c r="F14" s="30" t="s">
        <v>60</v>
      </c>
      <c r="G14" s="30" t="s">
        <v>71</v>
      </c>
      <c r="H14" s="30">
        <v>10</v>
      </c>
      <c r="I14" s="30">
        <v>101</v>
      </c>
      <c r="J14" s="30" t="s">
        <v>48</v>
      </c>
      <c r="K14" s="30">
        <v>3</v>
      </c>
      <c r="L14" s="32">
        <v>25968000</v>
      </c>
      <c r="M14" s="32">
        <v>0</v>
      </c>
      <c r="N14" s="32">
        <v>0</v>
      </c>
      <c r="O14" s="32">
        <v>25968000</v>
      </c>
      <c r="P14" s="32">
        <v>0</v>
      </c>
      <c r="Q14" s="32">
        <v>0</v>
      </c>
      <c r="R14" s="32">
        <v>0</v>
      </c>
      <c r="S14" s="32">
        <v>25968000</v>
      </c>
      <c r="T14" s="32">
        <v>9372954.5800000001</v>
      </c>
      <c r="U14" s="33">
        <f t="shared" si="0"/>
        <v>0.36094248998767714</v>
      </c>
      <c r="V14" s="32">
        <v>1801947.06</v>
      </c>
      <c r="W14" s="33">
        <f t="shared" si="1"/>
        <v>6.9391060536044366E-2</v>
      </c>
      <c r="X14" s="32">
        <v>1801853.09</v>
      </c>
      <c r="Y14" s="33">
        <f t="shared" si="2"/>
        <v>6.9387441851509551E-2</v>
      </c>
    </row>
    <row r="15" spans="2:25" ht="63.75" x14ac:dyDescent="0.25">
      <c r="B15" s="30" t="s">
        <v>72</v>
      </c>
      <c r="C15" s="31" t="s">
        <v>73</v>
      </c>
      <c r="D15" s="30" t="s">
        <v>62</v>
      </c>
      <c r="E15" s="30" t="s">
        <v>74</v>
      </c>
      <c r="F15" s="30" t="s">
        <v>60</v>
      </c>
      <c r="G15" s="30" t="s">
        <v>75</v>
      </c>
      <c r="H15" s="30">
        <v>10</v>
      </c>
      <c r="I15" s="30">
        <v>107</v>
      </c>
      <c r="J15" s="30" t="s">
        <v>76</v>
      </c>
      <c r="K15" s="30">
        <v>3</v>
      </c>
      <c r="L15" s="32">
        <v>10640632</v>
      </c>
      <c r="M15" s="32">
        <v>0</v>
      </c>
      <c r="N15" s="32">
        <v>0</v>
      </c>
      <c r="O15" s="32">
        <v>10640632</v>
      </c>
      <c r="P15" s="32">
        <v>0</v>
      </c>
      <c r="Q15" s="32">
        <v>0</v>
      </c>
      <c r="R15" s="32">
        <v>0</v>
      </c>
      <c r="S15" s="32">
        <v>10640632</v>
      </c>
      <c r="T15" s="32">
        <v>2506591.46</v>
      </c>
      <c r="U15" s="33">
        <f t="shared" si="0"/>
        <v>0.23556791175561753</v>
      </c>
      <c r="V15" s="32">
        <v>99689.43</v>
      </c>
      <c r="W15" s="33">
        <f t="shared" si="1"/>
        <v>9.3687508411154519E-3</v>
      </c>
      <c r="X15" s="32">
        <v>99689.43</v>
      </c>
      <c r="Y15" s="33">
        <f t="shared" si="2"/>
        <v>9.3687508411154519E-3</v>
      </c>
    </row>
    <row r="16" spans="2:25" ht="63.75" x14ac:dyDescent="0.25">
      <c r="B16" s="30" t="s">
        <v>72</v>
      </c>
      <c r="C16" s="31" t="s">
        <v>73</v>
      </c>
      <c r="D16" s="30" t="s">
        <v>62</v>
      </c>
      <c r="E16" s="30" t="s">
        <v>74</v>
      </c>
      <c r="F16" s="30" t="s">
        <v>60</v>
      </c>
      <c r="G16" s="30" t="s">
        <v>75</v>
      </c>
      <c r="H16" s="30">
        <v>10</v>
      </c>
      <c r="I16" s="30">
        <v>107</v>
      </c>
      <c r="J16" s="30" t="s">
        <v>76</v>
      </c>
      <c r="K16" s="30">
        <v>4</v>
      </c>
      <c r="L16" s="32">
        <v>1106000</v>
      </c>
      <c r="M16" s="32">
        <v>0</v>
      </c>
      <c r="N16" s="32">
        <v>100000</v>
      </c>
      <c r="O16" s="32">
        <v>1006000</v>
      </c>
      <c r="P16" s="32">
        <v>0</v>
      </c>
      <c r="Q16" s="32">
        <v>0</v>
      </c>
      <c r="R16" s="32">
        <v>0</v>
      </c>
      <c r="S16" s="32">
        <v>1006000</v>
      </c>
      <c r="T16" s="32">
        <v>0</v>
      </c>
      <c r="U16" s="33">
        <f t="shared" si="0"/>
        <v>0</v>
      </c>
      <c r="V16" s="32">
        <v>0</v>
      </c>
      <c r="W16" s="33">
        <f t="shared" si="1"/>
        <v>0</v>
      </c>
      <c r="X16" s="32">
        <v>0</v>
      </c>
      <c r="Y16" s="33">
        <f t="shared" si="2"/>
        <v>0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118</v>
      </c>
      <c r="F17" s="16" t="s">
        <v>60</v>
      </c>
      <c r="G17" s="16" t="s">
        <v>119</v>
      </c>
      <c r="H17" s="16">
        <v>10</v>
      </c>
      <c r="I17" s="16">
        <v>107</v>
      </c>
      <c r="J17" s="16" t="s">
        <v>76</v>
      </c>
      <c r="K17" s="16">
        <v>4</v>
      </c>
      <c r="L17" s="18">
        <v>0</v>
      </c>
      <c r="M17" s="18">
        <v>50000</v>
      </c>
      <c r="N17" s="18">
        <v>0</v>
      </c>
      <c r="O17" s="18">
        <v>50000</v>
      </c>
      <c r="P17" s="18">
        <v>0</v>
      </c>
      <c r="Q17" s="18">
        <v>0</v>
      </c>
      <c r="R17" s="18">
        <v>0</v>
      </c>
      <c r="S17" s="18">
        <v>50000</v>
      </c>
      <c r="T17" s="18">
        <v>21818.97</v>
      </c>
      <c r="U17" s="19">
        <f t="shared" si="0"/>
        <v>0.43637940000000003</v>
      </c>
      <c r="V17" s="18">
        <v>21818.97</v>
      </c>
      <c r="W17" s="19">
        <f t="shared" si="1"/>
        <v>0.43637940000000003</v>
      </c>
      <c r="X17" s="18">
        <v>21818.97</v>
      </c>
      <c r="Y17" s="19">
        <f t="shared" si="2"/>
        <v>0.43637940000000003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77</v>
      </c>
      <c r="F18" s="16" t="s">
        <v>60</v>
      </c>
      <c r="G18" s="16" t="s">
        <v>78</v>
      </c>
      <c r="H18" s="16">
        <v>10</v>
      </c>
      <c r="I18" s="16">
        <v>107</v>
      </c>
      <c r="J18" s="16" t="s">
        <v>76</v>
      </c>
      <c r="K18" s="16">
        <v>4</v>
      </c>
      <c r="L18" s="18">
        <v>1800000</v>
      </c>
      <c r="M18" s="18">
        <v>0</v>
      </c>
      <c r="N18" s="18">
        <v>0</v>
      </c>
      <c r="O18" s="18">
        <v>1800000</v>
      </c>
      <c r="P18" s="18">
        <v>0</v>
      </c>
      <c r="Q18" s="18">
        <v>0</v>
      </c>
      <c r="R18" s="18">
        <v>0</v>
      </c>
      <c r="S18" s="18">
        <v>1800000</v>
      </c>
      <c r="T18" s="18">
        <v>0</v>
      </c>
      <c r="U18" s="19">
        <f t="shared" si="0"/>
        <v>0</v>
      </c>
      <c r="V18" s="18">
        <v>0</v>
      </c>
      <c r="W18" s="19">
        <f t="shared" si="1"/>
        <v>0</v>
      </c>
      <c r="X18" s="18">
        <v>0</v>
      </c>
      <c r="Y18" s="19">
        <f t="shared" si="2"/>
        <v>0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79</v>
      </c>
      <c r="F19" s="16" t="s">
        <v>60</v>
      </c>
      <c r="G19" s="16" t="s">
        <v>80</v>
      </c>
      <c r="H19" s="16">
        <v>10</v>
      </c>
      <c r="I19" s="16">
        <v>107</v>
      </c>
      <c r="J19" s="16" t="s">
        <v>76</v>
      </c>
      <c r="K19" s="16">
        <v>4</v>
      </c>
      <c r="L19" s="18">
        <v>1200000</v>
      </c>
      <c r="M19" s="18">
        <v>50000</v>
      </c>
      <c r="N19" s="18">
        <v>0</v>
      </c>
      <c r="O19" s="18">
        <v>1250000</v>
      </c>
      <c r="P19" s="18">
        <v>0</v>
      </c>
      <c r="Q19" s="18">
        <v>0</v>
      </c>
      <c r="R19" s="18">
        <v>0</v>
      </c>
      <c r="S19" s="18">
        <v>1250000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81</v>
      </c>
      <c r="F20" s="16" t="s">
        <v>60</v>
      </c>
      <c r="G20" s="16" t="s">
        <v>82</v>
      </c>
      <c r="H20" s="16">
        <v>10</v>
      </c>
      <c r="I20" s="16">
        <v>107</v>
      </c>
      <c r="J20" s="16" t="s">
        <v>76</v>
      </c>
      <c r="K20" s="16">
        <v>4</v>
      </c>
      <c r="L20" s="18">
        <v>1000000</v>
      </c>
      <c r="M20" s="18">
        <v>0</v>
      </c>
      <c r="N20" s="18">
        <v>0</v>
      </c>
      <c r="O20" s="18">
        <v>1000000</v>
      </c>
      <c r="P20" s="18">
        <v>0</v>
      </c>
      <c r="Q20" s="18">
        <v>0</v>
      </c>
      <c r="R20" s="18">
        <v>0</v>
      </c>
      <c r="S20" s="18">
        <v>1000000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115</v>
      </c>
      <c r="F21" s="16" t="s">
        <v>60</v>
      </c>
      <c r="G21" s="16" t="s">
        <v>117</v>
      </c>
      <c r="H21" s="16">
        <v>10</v>
      </c>
      <c r="I21" s="16">
        <v>107</v>
      </c>
      <c r="J21" s="16" t="s">
        <v>76</v>
      </c>
      <c r="K21" s="16">
        <v>4</v>
      </c>
      <c r="L21" s="18">
        <v>500000</v>
      </c>
      <c r="M21" s="18">
        <v>0</v>
      </c>
      <c r="N21" s="18">
        <v>0</v>
      </c>
      <c r="O21" s="18">
        <v>500000</v>
      </c>
      <c r="P21" s="18">
        <v>0</v>
      </c>
      <c r="Q21" s="18">
        <v>0</v>
      </c>
      <c r="R21" s="18">
        <v>0</v>
      </c>
      <c r="S21" s="18">
        <v>500000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83</v>
      </c>
      <c r="F22" s="16" t="s">
        <v>60</v>
      </c>
      <c r="G22" s="16" t="s">
        <v>84</v>
      </c>
      <c r="H22" s="16">
        <v>10</v>
      </c>
      <c r="I22" s="16">
        <v>107</v>
      </c>
      <c r="J22" s="16" t="s">
        <v>76</v>
      </c>
      <c r="K22" s="16">
        <v>4</v>
      </c>
      <c r="L22" s="18">
        <v>500000</v>
      </c>
      <c r="M22" s="18">
        <v>0</v>
      </c>
      <c r="N22" s="18">
        <v>0</v>
      </c>
      <c r="O22" s="18">
        <v>500000</v>
      </c>
      <c r="P22" s="18">
        <v>0</v>
      </c>
      <c r="Q22" s="18">
        <v>0</v>
      </c>
      <c r="R22" s="18">
        <v>0</v>
      </c>
      <c r="S22" s="18">
        <v>500000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85</v>
      </c>
      <c r="F23" s="16" t="s">
        <v>60</v>
      </c>
      <c r="G23" s="16" t="s">
        <v>86</v>
      </c>
      <c r="H23" s="16">
        <v>10</v>
      </c>
      <c r="I23" s="16">
        <v>107</v>
      </c>
      <c r="J23" s="16" t="s">
        <v>76</v>
      </c>
      <c r="K23" s="16">
        <v>4</v>
      </c>
      <c r="L23" s="18">
        <v>1000000</v>
      </c>
      <c r="M23" s="18">
        <v>0</v>
      </c>
      <c r="N23" s="18">
        <v>0</v>
      </c>
      <c r="O23" s="18">
        <v>1000000</v>
      </c>
      <c r="P23" s="18">
        <v>0</v>
      </c>
      <c r="Q23" s="18">
        <v>0</v>
      </c>
      <c r="R23" s="18">
        <v>0</v>
      </c>
      <c r="S23" s="18">
        <v>1000000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16" t="s">
        <v>72</v>
      </c>
      <c r="C24" s="17" t="s">
        <v>73</v>
      </c>
      <c r="D24" s="16" t="s">
        <v>62</v>
      </c>
      <c r="E24" s="16" t="s">
        <v>87</v>
      </c>
      <c r="F24" s="16" t="s">
        <v>60</v>
      </c>
      <c r="G24" s="16" t="s">
        <v>88</v>
      </c>
      <c r="H24" s="16">
        <v>10</v>
      </c>
      <c r="I24" s="16">
        <v>107</v>
      </c>
      <c r="J24" s="16" t="s">
        <v>76</v>
      </c>
      <c r="K24" s="16">
        <v>4</v>
      </c>
      <c r="L24" s="18">
        <v>1000000</v>
      </c>
      <c r="M24" s="18">
        <v>0</v>
      </c>
      <c r="N24" s="18">
        <v>590000</v>
      </c>
      <c r="O24" s="18">
        <v>410000</v>
      </c>
      <c r="P24" s="18">
        <v>0</v>
      </c>
      <c r="Q24" s="18">
        <v>0</v>
      </c>
      <c r="R24" s="18">
        <v>0</v>
      </c>
      <c r="S24" s="18">
        <v>410000</v>
      </c>
      <c r="T24" s="18">
        <v>0</v>
      </c>
      <c r="U24" s="19">
        <f t="shared" si="0"/>
        <v>0</v>
      </c>
      <c r="V24" s="18">
        <v>0</v>
      </c>
      <c r="W24" s="19">
        <f t="shared" si="1"/>
        <v>0</v>
      </c>
      <c r="X24" s="18">
        <v>0</v>
      </c>
      <c r="Y24" s="19">
        <f t="shared" si="2"/>
        <v>0</v>
      </c>
    </row>
    <row r="25" spans="2:25" ht="63.75" x14ac:dyDescent="0.25">
      <c r="B25" s="16" t="s">
        <v>72</v>
      </c>
      <c r="C25" s="17" t="s">
        <v>73</v>
      </c>
      <c r="D25" s="16" t="s">
        <v>62</v>
      </c>
      <c r="E25" s="16" t="s">
        <v>89</v>
      </c>
      <c r="F25" s="16" t="s">
        <v>60</v>
      </c>
      <c r="G25" s="16" t="s">
        <v>90</v>
      </c>
      <c r="H25" s="16">
        <v>10</v>
      </c>
      <c r="I25" s="16">
        <v>107</v>
      </c>
      <c r="J25" s="16" t="s">
        <v>76</v>
      </c>
      <c r="K25" s="16">
        <v>4</v>
      </c>
      <c r="L25" s="18">
        <v>1500000</v>
      </c>
      <c r="M25" s="18">
        <v>0</v>
      </c>
      <c r="N25" s="18">
        <v>0</v>
      </c>
      <c r="O25" s="18">
        <v>1500000</v>
      </c>
      <c r="P25" s="18">
        <v>0</v>
      </c>
      <c r="Q25" s="18">
        <v>0</v>
      </c>
      <c r="R25" s="18">
        <v>0</v>
      </c>
      <c r="S25" s="18">
        <v>1500000</v>
      </c>
      <c r="T25" s="18">
        <v>0</v>
      </c>
      <c r="U25" s="19">
        <f t="shared" si="0"/>
        <v>0</v>
      </c>
      <c r="V25" s="18">
        <v>0</v>
      </c>
      <c r="W25" s="19">
        <f t="shared" si="1"/>
        <v>0</v>
      </c>
      <c r="X25" s="18">
        <v>0</v>
      </c>
      <c r="Y25" s="19">
        <f t="shared" si="2"/>
        <v>0</v>
      </c>
    </row>
    <row r="26" spans="2:25" ht="63.75" x14ac:dyDescent="0.25">
      <c r="B26" s="16" t="s">
        <v>72</v>
      </c>
      <c r="C26" s="17" t="s">
        <v>73</v>
      </c>
      <c r="D26" s="16" t="s">
        <v>62</v>
      </c>
      <c r="E26" s="16" t="s">
        <v>91</v>
      </c>
      <c r="F26" s="16" t="s">
        <v>60</v>
      </c>
      <c r="G26" s="16" t="s">
        <v>92</v>
      </c>
      <c r="H26" s="16">
        <v>10</v>
      </c>
      <c r="I26" s="16">
        <v>107</v>
      </c>
      <c r="J26" s="16" t="s">
        <v>76</v>
      </c>
      <c r="K26" s="16">
        <v>4</v>
      </c>
      <c r="L26" s="18">
        <v>60000</v>
      </c>
      <c r="M26" s="18">
        <v>590000</v>
      </c>
      <c r="N26" s="18">
        <v>0</v>
      </c>
      <c r="O26" s="18">
        <v>650000</v>
      </c>
      <c r="P26" s="18">
        <v>0</v>
      </c>
      <c r="Q26" s="18">
        <v>0</v>
      </c>
      <c r="R26" s="18">
        <v>0</v>
      </c>
      <c r="S26" s="18">
        <v>650000</v>
      </c>
      <c r="T26" s="18">
        <v>649564.80000000005</v>
      </c>
      <c r="U26" s="19">
        <f t="shared" si="0"/>
        <v>0.99933046153846161</v>
      </c>
      <c r="V26" s="18">
        <v>0</v>
      </c>
      <c r="W26" s="19">
        <f t="shared" si="1"/>
        <v>0</v>
      </c>
      <c r="X26" s="18">
        <v>0</v>
      </c>
      <c r="Y26" s="19">
        <f t="shared" si="2"/>
        <v>0</v>
      </c>
    </row>
    <row r="27" spans="2:25" ht="63.75" x14ac:dyDescent="0.25">
      <c r="B27" s="16" t="s">
        <v>72</v>
      </c>
      <c r="C27" s="17" t="s">
        <v>73</v>
      </c>
      <c r="D27" s="16" t="s">
        <v>62</v>
      </c>
      <c r="E27" s="16" t="s">
        <v>93</v>
      </c>
      <c r="F27" s="16" t="s">
        <v>60</v>
      </c>
      <c r="G27" s="16" t="s">
        <v>94</v>
      </c>
      <c r="H27" s="16">
        <v>10</v>
      </c>
      <c r="I27" s="16">
        <v>107</v>
      </c>
      <c r="J27" s="16" t="s">
        <v>76</v>
      </c>
      <c r="K27" s="16">
        <v>4</v>
      </c>
      <c r="L27" s="18">
        <v>230000</v>
      </c>
      <c r="M27" s="18">
        <v>0</v>
      </c>
      <c r="N27" s="18">
        <v>0</v>
      </c>
      <c r="O27" s="18">
        <v>230000</v>
      </c>
      <c r="P27" s="18">
        <v>0</v>
      </c>
      <c r="Q27" s="18">
        <v>0</v>
      </c>
      <c r="R27" s="18">
        <v>0</v>
      </c>
      <c r="S27" s="18">
        <v>230000</v>
      </c>
      <c r="T27" s="18">
        <v>0</v>
      </c>
      <c r="U27" s="19">
        <f t="shared" si="0"/>
        <v>0</v>
      </c>
      <c r="V27" s="18">
        <v>0</v>
      </c>
      <c r="W27" s="19">
        <f t="shared" si="1"/>
        <v>0</v>
      </c>
      <c r="X27" s="18">
        <v>0</v>
      </c>
      <c r="Y27" s="19">
        <f t="shared" si="2"/>
        <v>0</v>
      </c>
    </row>
    <row r="28" spans="2:25" ht="63.75" x14ac:dyDescent="0.25">
      <c r="B28" s="16" t="s">
        <v>72</v>
      </c>
      <c r="C28" s="17" t="s">
        <v>73</v>
      </c>
      <c r="D28" s="16" t="s">
        <v>62</v>
      </c>
      <c r="E28" s="16" t="s">
        <v>95</v>
      </c>
      <c r="F28" s="16" t="s">
        <v>60</v>
      </c>
      <c r="G28" s="16" t="s">
        <v>96</v>
      </c>
      <c r="H28" s="16">
        <v>10</v>
      </c>
      <c r="I28" s="16">
        <v>107</v>
      </c>
      <c r="J28" s="16" t="s">
        <v>76</v>
      </c>
      <c r="K28" s="16">
        <v>4</v>
      </c>
      <c r="L28" s="18">
        <v>350000</v>
      </c>
      <c r="M28" s="18">
        <v>0</v>
      </c>
      <c r="N28" s="18">
        <v>0</v>
      </c>
      <c r="O28" s="18">
        <v>350000</v>
      </c>
      <c r="P28" s="18">
        <v>0</v>
      </c>
      <c r="Q28" s="18">
        <v>0</v>
      </c>
      <c r="R28" s="18">
        <v>0</v>
      </c>
      <c r="S28" s="18">
        <v>350000</v>
      </c>
      <c r="T28" s="18">
        <v>0</v>
      </c>
      <c r="U28" s="19">
        <f t="shared" si="0"/>
        <v>0</v>
      </c>
      <c r="V28" s="18">
        <v>0</v>
      </c>
      <c r="W28" s="19">
        <f t="shared" si="1"/>
        <v>0</v>
      </c>
      <c r="X28" s="18">
        <v>0</v>
      </c>
      <c r="Y28" s="19">
        <f t="shared" si="2"/>
        <v>0</v>
      </c>
    </row>
    <row r="29" spans="2:25" ht="63.75" x14ac:dyDescent="0.25">
      <c r="B29" s="16" t="s">
        <v>72</v>
      </c>
      <c r="C29" s="17" t="s">
        <v>73</v>
      </c>
      <c r="D29" s="16" t="s">
        <v>62</v>
      </c>
      <c r="E29" s="16" t="s">
        <v>74</v>
      </c>
      <c r="F29" s="16" t="s">
        <v>60</v>
      </c>
      <c r="G29" s="16" t="s">
        <v>75</v>
      </c>
      <c r="H29" s="16">
        <v>10</v>
      </c>
      <c r="I29" s="16">
        <v>307</v>
      </c>
      <c r="J29" s="16" t="s">
        <v>76</v>
      </c>
      <c r="K29" s="16">
        <v>3</v>
      </c>
      <c r="L29" s="18">
        <v>0</v>
      </c>
      <c r="M29" s="18">
        <v>6736000</v>
      </c>
      <c r="N29" s="18">
        <v>0</v>
      </c>
      <c r="O29" s="18">
        <v>6736000</v>
      </c>
      <c r="P29" s="18">
        <v>0</v>
      </c>
      <c r="Q29" s="18">
        <v>0</v>
      </c>
      <c r="R29" s="18">
        <v>0</v>
      </c>
      <c r="S29" s="18">
        <v>6736000</v>
      </c>
      <c r="T29" s="18">
        <v>0</v>
      </c>
      <c r="U29" s="19">
        <f t="shared" si="0"/>
        <v>0</v>
      </c>
      <c r="V29" s="18">
        <v>0</v>
      </c>
      <c r="W29" s="19">
        <f t="shared" si="1"/>
        <v>0</v>
      </c>
      <c r="X29" s="18">
        <v>0</v>
      </c>
      <c r="Y29" s="19">
        <f t="shared" si="2"/>
        <v>0</v>
      </c>
    </row>
    <row r="30" spans="2:25" ht="63.75" x14ac:dyDescent="0.25">
      <c r="B30" s="16" t="s">
        <v>72</v>
      </c>
      <c r="C30" s="17" t="s">
        <v>73</v>
      </c>
      <c r="D30" s="16" t="s">
        <v>62</v>
      </c>
      <c r="E30" s="16" t="s">
        <v>83</v>
      </c>
      <c r="F30" s="16" t="s">
        <v>60</v>
      </c>
      <c r="G30" s="16" t="s">
        <v>84</v>
      </c>
      <c r="H30" s="16">
        <v>10</v>
      </c>
      <c r="I30" s="16">
        <v>307</v>
      </c>
      <c r="J30" s="16" t="s">
        <v>76</v>
      </c>
      <c r="K30" s="16">
        <v>4</v>
      </c>
      <c r="L30" s="18">
        <v>0</v>
      </c>
      <c r="M30" s="18">
        <v>1000000</v>
      </c>
      <c r="N30" s="18">
        <v>0</v>
      </c>
      <c r="O30" s="18">
        <v>1000000</v>
      </c>
      <c r="P30" s="18">
        <v>0</v>
      </c>
      <c r="Q30" s="18">
        <v>0</v>
      </c>
      <c r="R30" s="18">
        <v>0</v>
      </c>
      <c r="S30" s="18">
        <v>1000000</v>
      </c>
      <c r="T30" s="18">
        <v>0</v>
      </c>
      <c r="U30" s="19">
        <f t="shared" si="0"/>
        <v>0</v>
      </c>
      <c r="V30" s="18">
        <v>0</v>
      </c>
      <c r="W30" s="19">
        <f t="shared" si="1"/>
        <v>0</v>
      </c>
      <c r="X30" s="18">
        <v>0</v>
      </c>
      <c r="Y30" s="19">
        <f t="shared" si="2"/>
        <v>0</v>
      </c>
    </row>
    <row r="31" spans="2:25" ht="63.75" x14ac:dyDescent="0.25">
      <c r="B31" s="16" t="s">
        <v>72</v>
      </c>
      <c r="C31" s="17" t="s">
        <v>73</v>
      </c>
      <c r="D31" s="16" t="s">
        <v>62</v>
      </c>
      <c r="E31" s="16" t="s">
        <v>85</v>
      </c>
      <c r="F31" s="16" t="s">
        <v>60</v>
      </c>
      <c r="G31" s="16" t="s">
        <v>86</v>
      </c>
      <c r="H31" s="16">
        <v>10</v>
      </c>
      <c r="I31" s="16">
        <v>307</v>
      </c>
      <c r="J31" s="16" t="s">
        <v>76</v>
      </c>
      <c r="K31" s="16">
        <v>4</v>
      </c>
      <c r="L31" s="18">
        <v>0</v>
      </c>
      <c r="M31" s="18">
        <v>4500000</v>
      </c>
      <c r="N31" s="18">
        <v>0</v>
      </c>
      <c r="O31" s="18">
        <v>4500000</v>
      </c>
      <c r="P31" s="18">
        <v>0</v>
      </c>
      <c r="Q31" s="18">
        <v>0</v>
      </c>
      <c r="R31" s="18">
        <v>0</v>
      </c>
      <c r="S31" s="18">
        <v>4500000</v>
      </c>
      <c r="T31" s="18">
        <v>0</v>
      </c>
      <c r="U31" s="19">
        <f t="shared" si="0"/>
        <v>0</v>
      </c>
      <c r="V31" s="18">
        <v>0</v>
      </c>
      <c r="W31" s="19">
        <f t="shared" si="1"/>
        <v>0</v>
      </c>
      <c r="X31" s="18">
        <v>0</v>
      </c>
      <c r="Y31" s="19">
        <f t="shared" si="2"/>
        <v>0</v>
      </c>
    </row>
    <row r="32" spans="2:25" ht="63.75" x14ac:dyDescent="0.25">
      <c r="B32" s="16" t="s">
        <v>72</v>
      </c>
      <c r="C32" s="17" t="s">
        <v>73</v>
      </c>
      <c r="D32" s="16" t="s">
        <v>62</v>
      </c>
      <c r="E32" s="16" t="s">
        <v>115</v>
      </c>
      <c r="F32" s="16" t="s">
        <v>60</v>
      </c>
      <c r="G32" s="16" t="s">
        <v>117</v>
      </c>
      <c r="H32" s="16">
        <v>10</v>
      </c>
      <c r="I32" s="16">
        <v>307</v>
      </c>
      <c r="J32" s="16" t="s">
        <v>76</v>
      </c>
      <c r="K32" s="16">
        <v>4</v>
      </c>
      <c r="L32" s="18">
        <v>0</v>
      </c>
      <c r="M32" s="18">
        <v>3700000</v>
      </c>
      <c r="N32" s="18">
        <v>0</v>
      </c>
      <c r="O32" s="18">
        <v>3700000</v>
      </c>
      <c r="P32" s="18">
        <v>0</v>
      </c>
      <c r="Q32" s="18">
        <v>0</v>
      </c>
      <c r="R32" s="18">
        <v>0</v>
      </c>
      <c r="S32" s="18">
        <v>3700000</v>
      </c>
      <c r="T32" s="18">
        <v>0</v>
      </c>
      <c r="U32" s="19">
        <f t="shared" si="0"/>
        <v>0</v>
      </c>
      <c r="V32" s="18">
        <v>0</v>
      </c>
      <c r="W32" s="19">
        <f t="shared" si="1"/>
        <v>0</v>
      </c>
      <c r="X32" s="18">
        <v>0</v>
      </c>
      <c r="Y32" s="19">
        <f t="shared" si="2"/>
        <v>0</v>
      </c>
    </row>
    <row r="33" spans="2:25" ht="63.75" x14ac:dyDescent="0.25">
      <c r="B33" s="16" t="s">
        <v>72</v>
      </c>
      <c r="C33" s="17" t="s">
        <v>73</v>
      </c>
      <c r="D33" s="16" t="s">
        <v>62</v>
      </c>
      <c r="E33" s="16" t="s">
        <v>81</v>
      </c>
      <c r="F33" s="16" t="s">
        <v>60</v>
      </c>
      <c r="G33" s="16" t="s">
        <v>82</v>
      </c>
      <c r="H33" s="16">
        <v>10</v>
      </c>
      <c r="I33" s="16">
        <v>307</v>
      </c>
      <c r="J33" s="16" t="s">
        <v>76</v>
      </c>
      <c r="K33" s="16">
        <v>4</v>
      </c>
      <c r="L33" s="18">
        <v>0</v>
      </c>
      <c r="M33" s="18">
        <v>1800000</v>
      </c>
      <c r="N33" s="18">
        <v>0</v>
      </c>
      <c r="O33" s="18">
        <v>1800000</v>
      </c>
      <c r="P33" s="18">
        <v>0</v>
      </c>
      <c r="Q33" s="18">
        <v>0</v>
      </c>
      <c r="R33" s="18">
        <v>0</v>
      </c>
      <c r="S33" s="18">
        <v>1800000</v>
      </c>
      <c r="T33" s="18">
        <v>0</v>
      </c>
      <c r="U33" s="19">
        <f t="shared" si="0"/>
        <v>0</v>
      </c>
      <c r="V33" s="18">
        <v>0</v>
      </c>
      <c r="W33" s="19">
        <f t="shared" si="1"/>
        <v>0</v>
      </c>
      <c r="X33" s="18">
        <v>0</v>
      </c>
      <c r="Y33" s="19">
        <f t="shared" si="2"/>
        <v>0</v>
      </c>
    </row>
    <row r="34" spans="2:25" ht="63.75" x14ac:dyDescent="0.25">
      <c r="B34" s="16" t="s">
        <v>72</v>
      </c>
      <c r="C34" s="17" t="s">
        <v>73</v>
      </c>
      <c r="D34" s="16" t="s">
        <v>62</v>
      </c>
      <c r="E34" s="16" t="s">
        <v>77</v>
      </c>
      <c r="F34" s="16" t="s">
        <v>60</v>
      </c>
      <c r="G34" s="16" t="s">
        <v>78</v>
      </c>
      <c r="H34" s="16">
        <v>10</v>
      </c>
      <c r="I34" s="16">
        <v>307</v>
      </c>
      <c r="J34" s="16" t="s">
        <v>76</v>
      </c>
      <c r="K34" s="16">
        <v>4</v>
      </c>
      <c r="L34" s="18">
        <v>0</v>
      </c>
      <c r="M34" s="18">
        <v>1000000</v>
      </c>
      <c r="N34" s="18">
        <v>0</v>
      </c>
      <c r="O34" s="18">
        <v>1000000</v>
      </c>
      <c r="P34" s="18">
        <v>0</v>
      </c>
      <c r="Q34" s="18">
        <v>0</v>
      </c>
      <c r="R34" s="18">
        <v>0</v>
      </c>
      <c r="S34" s="18">
        <v>1000000</v>
      </c>
      <c r="T34" s="18">
        <v>0</v>
      </c>
      <c r="U34" s="19">
        <f t="shared" si="0"/>
        <v>0</v>
      </c>
      <c r="V34" s="18">
        <v>0</v>
      </c>
      <c r="W34" s="19">
        <f t="shared" si="1"/>
        <v>0</v>
      </c>
      <c r="X34" s="18">
        <v>0</v>
      </c>
      <c r="Y34" s="19">
        <f t="shared" si="2"/>
        <v>0</v>
      </c>
    </row>
    <row r="35" spans="2:25" ht="63.75" x14ac:dyDescent="0.25">
      <c r="B35" s="20" t="s">
        <v>72</v>
      </c>
      <c r="C35" s="21" t="s">
        <v>73</v>
      </c>
      <c r="D35" s="20" t="s">
        <v>62</v>
      </c>
      <c r="E35" s="20" t="s">
        <v>87</v>
      </c>
      <c r="F35" s="20" t="s">
        <v>60</v>
      </c>
      <c r="G35" s="20" t="s">
        <v>88</v>
      </c>
      <c r="H35" s="20">
        <v>10</v>
      </c>
      <c r="I35" s="20">
        <v>307</v>
      </c>
      <c r="J35" s="20" t="s">
        <v>76</v>
      </c>
      <c r="K35" s="20">
        <v>4</v>
      </c>
      <c r="L35" s="22">
        <v>0</v>
      </c>
      <c r="M35" s="22">
        <v>3500000</v>
      </c>
      <c r="N35" s="22">
        <v>0</v>
      </c>
      <c r="O35" s="22">
        <v>3500000</v>
      </c>
      <c r="P35" s="22">
        <v>0</v>
      </c>
      <c r="Q35" s="22">
        <v>0</v>
      </c>
      <c r="R35" s="22">
        <v>0</v>
      </c>
      <c r="S35" s="22">
        <v>3500000</v>
      </c>
      <c r="T35" s="22">
        <v>0</v>
      </c>
      <c r="U35" s="23">
        <f t="shared" si="0"/>
        <v>0</v>
      </c>
      <c r="V35" s="22">
        <v>0</v>
      </c>
      <c r="W35" s="23">
        <f t="shared" si="1"/>
        <v>0</v>
      </c>
      <c r="X35" s="22">
        <v>0</v>
      </c>
      <c r="Y35" s="23">
        <f t="shared" si="2"/>
        <v>0</v>
      </c>
    </row>
    <row r="36" spans="2:25" ht="63.75" x14ac:dyDescent="0.25">
      <c r="B36" s="20" t="s">
        <v>72</v>
      </c>
      <c r="C36" s="21" t="s">
        <v>73</v>
      </c>
      <c r="D36" s="20" t="s">
        <v>62</v>
      </c>
      <c r="E36" s="20" t="s">
        <v>79</v>
      </c>
      <c r="F36" s="20" t="s">
        <v>60</v>
      </c>
      <c r="G36" s="20" t="s">
        <v>80</v>
      </c>
      <c r="H36" s="20">
        <v>10</v>
      </c>
      <c r="I36" s="20">
        <v>307</v>
      </c>
      <c r="J36" s="20" t="s">
        <v>76</v>
      </c>
      <c r="K36" s="20">
        <v>4</v>
      </c>
      <c r="L36" s="22">
        <v>0</v>
      </c>
      <c r="M36" s="22">
        <v>500000</v>
      </c>
      <c r="N36" s="22">
        <v>0</v>
      </c>
      <c r="O36" s="22">
        <v>500000</v>
      </c>
      <c r="P36" s="22">
        <v>0</v>
      </c>
      <c r="Q36" s="22">
        <v>0</v>
      </c>
      <c r="R36" s="22">
        <v>0</v>
      </c>
      <c r="S36" s="22">
        <v>500000</v>
      </c>
      <c r="T36" s="22">
        <v>0</v>
      </c>
      <c r="U36" s="23">
        <f t="shared" si="0"/>
        <v>0</v>
      </c>
      <c r="V36" s="22">
        <v>0</v>
      </c>
      <c r="W36" s="23">
        <f t="shared" si="1"/>
        <v>0</v>
      </c>
      <c r="X36" s="22">
        <v>0</v>
      </c>
      <c r="Y36" s="23">
        <f t="shared" si="2"/>
        <v>0</v>
      </c>
    </row>
    <row r="37" spans="2:25" ht="63.75" x14ac:dyDescent="0.25">
      <c r="B37" s="20" t="s">
        <v>72</v>
      </c>
      <c r="C37" s="21" t="s">
        <v>73</v>
      </c>
      <c r="D37" s="20" t="s">
        <v>62</v>
      </c>
      <c r="E37" s="20" t="s">
        <v>116</v>
      </c>
      <c r="F37" s="20" t="s">
        <v>60</v>
      </c>
      <c r="G37" s="20" t="s">
        <v>120</v>
      </c>
      <c r="H37" s="20">
        <v>10</v>
      </c>
      <c r="I37" s="20">
        <v>307</v>
      </c>
      <c r="J37" s="20" t="s">
        <v>76</v>
      </c>
      <c r="K37" s="20">
        <v>4</v>
      </c>
      <c r="L37" s="22">
        <v>0</v>
      </c>
      <c r="M37" s="22">
        <v>12700000</v>
      </c>
      <c r="N37" s="22">
        <v>0</v>
      </c>
      <c r="O37" s="22">
        <v>12700000</v>
      </c>
      <c r="P37" s="22">
        <v>0</v>
      </c>
      <c r="Q37" s="22">
        <v>0</v>
      </c>
      <c r="R37" s="22">
        <v>0</v>
      </c>
      <c r="S37" s="22">
        <v>12700000</v>
      </c>
      <c r="T37" s="22">
        <v>0</v>
      </c>
      <c r="U37" s="23">
        <f t="shared" si="0"/>
        <v>0</v>
      </c>
      <c r="V37" s="22">
        <v>0</v>
      </c>
      <c r="W37" s="23">
        <f t="shared" si="1"/>
        <v>0</v>
      </c>
      <c r="X37" s="22">
        <v>0</v>
      </c>
      <c r="Y37" s="23">
        <f t="shared" si="2"/>
        <v>0</v>
      </c>
    </row>
    <row r="38" spans="2:25" ht="38.25" x14ac:dyDescent="0.25">
      <c r="B38" s="20" t="s">
        <v>72</v>
      </c>
      <c r="C38" s="21" t="s">
        <v>73</v>
      </c>
      <c r="D38" s="20" t="s">
        <v>62</v>
      </c>
      <c r="E38" s="20" t="s">
        <v>97</v>
      </c>
      <c r="F38" s="20" t="s">
        <v>60</v>
      </c>
      <c r="G38" s="20" t="s">
        <v>98</v>
      </c>
      <c r="H38" s="20">
        <v>10</v>
      </c>
      <c r="I38" s="20">
        <v>107</v>
      </c>
      <c r="J38" s="20" t="s">
        <v>76</v>
      </c>
      <c r="K38" s="20">
        <v>3</v>
      </c>
      <c r="L38" s="22">
        <v>110854895</v>
      </c>
      <c r="M38" s="22">
        <v>0</v>
      </c>
      <c r="N38" s="22">
        <v>0</v>
      </c>
      <c r="O38" s="22">
        <v>110854895</v>
      </c>
      <c r="P38" s="22">
        <v>0</v>
      </c>
      <c r="Q38" s="22">
        <v>0</v>
      </c>
      <c r="R38" s="22">
        <v>0</v>
      </c>
      <c r="S38" s="22">
        <v>110854895</v>
      </c>
      <c r="T38" s="22">
        <v>58410047.979999997</v>
      </c>
      <c r="U38" s="23">
        <f t="shared" si="0"/>
        <v>0.52690544680052243</v>
      </c>
      <c r="V38" s="22">
        <v>4434940.92</v>
      </c>
      <c r="W38" s="23">
        <f t="shared" si="1"/>
        <v>4.0006721579592855E-2</v>
      </c>
      <c r="X38" s="22">
        <v>4363849.62</v>
      </c>
      <c r="Y38" s="23">
        <f t="shared" si="2"/>
        <v>3.9365421075902872E-2</v>
      </c>
    </row>
    <row r="39" spans="2:25" ht="38.25" x14ac:dyDescent="0.25">
      <c r="B39" s="20" t="s">
        <v>72</v>
      </c>
      <c r="C39" s="21" t="s">
        <v>73</v>
      </c>
      <c r="D39" s="20" t="s">
        <v>62</v>
      </c>
      <c r="E39" s="20" t="s">
        <v>97</v>
      </c>
      <c r="F39" s="20" t="s">
        <v>60</v>
      </c>
      <c r="G39" s="20" t="s">
        <v>98</v>
      </c>
      <c r="H39" s="20">
        <v>10</v>
      </c>
      <c r="I39" s="20">
        <v>107</v>
      </c>
      <c r="J39" s="20" t="s">
        <v>76</v>
      </c>
      <c r="K39" s="20">
        <v>4</v>
      </c>
      <c r="L39" s="22">
        <v>13558029</v>
      </c>
      <c r="M39" s="22">
        <v>0</v>
      </c>
      <c r="N39" s="22">
        <v>0</v>
      </c>
      <c r="O39" s="22">
        <v>13558029</v>
      </c>
      <c r="P39" s="22">
        <v>0</v>
      </c>
      <c r="Q39" s="22">
        <v>0</v>
      </c>
      <c r="R39" s="22">
        <v>0</v>
      </c>
      <c r="S39" s="22">
        <v>13558029</v>
      </c>
      <c r="T39" s="22">
        <v>3533227.83</v>
      </c>
      <c r="U39" s="23">
        <f t="shared" si="0"/>
        <v>0.2606004036427419</v>
      </c>
      <c r="V39" s="22">
        <v>0</v>
      </c>
      <c r="W39" s="23">
        <f t="shared" si="1"/>
        <v>0</v>
      </c>
      <c r="X39" s="22">
        <v>0</v>
      </c>
      <c r="Y39" s="23">
        <f t="shared" si="2"/>
        <v>0</v>
      </c>
    </row>
    <row r="40" spans="2:25" ht="38.25" x14ac:dyDescent="0.25">
      <c r="B40" s="20" t="s">
        <v>72</v>
      </c>
      <c r="C40" s="21" t="s">
        <v>73</v>
      </c>
      <c r="D40" s="20" t="s">
        <v>62</v>
      </c>
      <c r="E40" s="20" t="s">
        <v>97</v>
      </c>
      <c r="F40" s="20" t="s">
        <v>60</v>
      </c>
      <c r="G40" s="20" t="s">
        <v>98</v>
      </c>
      <c r="H40" s="20">
        <v>10</v>
      </c>
      <c r="I40" s="20">
        <v>307</v>
      </c>
      <c r="J40" s="20" t="s">
        <v>76</v>
      </c>
      <c r="K40" s="20">
        <v>3</v>
      </c>
      <c r="L40" s="22">
        <v>0</v>
      </c>
      <c r="M40" s="22">
        <v>19897830</v>
      </c>
      <c r="N40" s="22">
        <v>0</v>
      </c>
      <c r="O40" s="22">
        <v>19897830</v>
      </c>
      <c r="P40" s="22">
        <v>0</v>
      </c>
      <c r="Q40" s="22">
        <v>0</v>
      </c>
      <c r="R40" s="22">
        <v>0</v>
      </c>
      <c r="S40" s="22">
        <v>19897830</v>
      </c>
      <c r="T40" s="22">
        <v>0</v>
      </c>
      <c r="U40" s="23">
        <f t="shared" si="0"/>
        <v>0</v>
      </c>
      <c r="V40" s="22">
        <v>0</v>
      </c>
      <c r="W40" s="23">
        <f t="shared" si="1"/>
        <v>0</v>
      </c>
      <c r="X40" s="22">
        <v>0</v>
      </c>
      <c r="Y40" s="23">
        <f t="shared" si="2"/>
        <v>0</v>
      </c>
    </row>
    <row r="41" spans="2:25" ht="38.25" x14ac:dyDescent="0.25">
      <c r="B41" s="20" t="s">
        <v>72</v>
      </c>
      <c r="C41" s="21" t="s">
        <v>73</v>
      </c>
      <c r="D41" s="20" t="s">
        <v>62</v>
      </c>
      <c r="E41" s="20" t="s">
        <v>97</v>
      </c>
      <c r="F41" s="20" t="s">
        <v>60</v>
      </c>
      <c r="G41" s="20" t="s">
        <v>98</v>
      </c>
      <c r="H41" s="20">
        <v>10</v>
      </c>
      <c r="I41" s="20">
        <v>307</v>
      </c>
      <c r="J41" s="20" t="s">
        <v>76</v>
      </c>
      <c r="K41" s="20">
        <v>4</v>
      </c>
      <c r="L41" s="22">
        <v>0</v>
      </c>
      <c r="M41" s="22">
        <v>24408057</v>
      </c>
      <c r="N41" s="22">
        <v>0</v>
      </c>
      <c r="O41" s="22">
        <v>24408057</v>
      </c>
      <c r="P41" s="22">
        <v>0</v>
      </c>
      <c r="Q41" s="22">
        <v>0</v>
      </c>
      <c r="R41" s="22">
        <v>0</v>
      </c>
      <c r="S41" s="22">
        <v>24408057</v>
      </c>
      <c r="T41" s="22">
        <v>0</v>
      </c>
      <c r="U41" s="23">
        <f t="shared" si="0"/>
        <v>0</v>
      </c>
      <c r="V41" s="22">
        <v>0</v>
      </c>
      <c r="W41" s="23">
        <f t="shared" si="1"/>
        <v>0</v>
      </c>
      <c r="X41" s="22">
        <v>0</v>
      </c>
      <c r="Y41" s="23">
        <f t="shared" si="2"/>
        <v>0</v>
      </c>
    </row>
    <row r="42" spans="2:25" ht="51" x14ac:dyDescent="0.25">
      <c r="B42" s="20" t="s">
        <v>72</v>
      </c>
      <c r="C42" s="21" t="s">
        <v>73</v>
      </c>
      <c r="D42" s="20" t="s">
        <v>99</v>
      </c>
      <c r="E42" s="20" t="s">
        <v>100</v>
      </c>
      <c r="F42" s="20" t="s">
        <v>60</v>
      </c>
      <c r="G42" s="20" t="s">
        <v>101</v>
      </c>
      <c r="H42" s="20">
        <v>10</v>
      </c>
      <c r="I42" s="20">
        <v>107</v>
      </c>
      <c r="J42" s="20" t="s">
        <v>76</v>
      </c>
      <c r="K42" s="20">
        <v>3</v>
      </c>
      <c r="L42" s="22">
        <v>3582444</v>
      </c>
      <c r="M42" s="22">
        <v>0</v>
      </c>
      <c r="N42" s="22">
        <v>0</v>
      </c>
      <c r="O42" s="22">
        <v>3582444</v>
      </c>
      <c r="P42" s="22">
        <v>0</v>
      </c>
      <c r="Q42" s="22">
        <v>0</v>
      </c>
      <c r="R42" s="22">
        <v>0</v>
      </c>
      <c r="S42" s="22">
        <v>3582444</v>
      </c>
      <c r="T42" s="22">
        <v>352821.79</v>
      </c>
      <c r="U42" s="23">
        <f t="shared" si="0"/>
        <v>9.8486337818539521E-2</v>
      </c>
      <c r="V42" s="22">
        <v>122703.95</v>
      </c>
      <c r="W42" s="23">
        <f t="shared" si="1"/>
        <v>3.4251463526017434E-2</v>
      </c>
      <c r="X42" s="22">
        <v>122703.95</v>
      </c>
      <c r="Y42" s="23">
        <f t="shared" si="2"/>
        <v>3.4251463526017434E-2</v>
      </c>
    </row>
    <row r="43" spans="2:25" ht="51" x14ac:dyDescent="0.25">
      <c r="B43" s="20" t="s">
        <v>72</v>
      </c>
      <c r="C43" s="21" t="s">
        <v>73</v>
      </c>
      <c r="D43" s="20" t="s">
        <v>99</v>
      </c>
      <c r="E43" s="20" t="s">
        <v>100</v>
      </c>
      <c r="F43" s="20" t="s">
        <v>60</v>
      </c>
      <c r="G43" s="20" t="s">
        <v>101</v>
      </c>
      <c r="H43" s="20">
        <v>10</v>
      </c>
      <c r="I43" s="20">
        <v>307</v>
      </c>
      <c r="J43" s="20" t="s">
        <v>76</v>
      </c>
      <c r="K43" s="20">
        <v>3</v>
      </c>
      <c r="L43" s="22">
        <v>0</v>
      </c>
      <c r="M43" s="22">
        <v>200000</v>
      </c>
      <c r="N43" s="22">
        <v>0</v>
      </c>
      <c r="O43" s="22">
        <v>200000</v>
      </c>
      <c r="P43" s="22">
        <v>0</v>
      </c>
      <c r="Q43" s="22">
        <v>0</v>
      </c>
      <c r="R43" s="22">
        <v>0</v>
      </c>
      <c r="S43" s="22">
        <v>200000</v>
      </c>
      <c r="T43" s="22">
        <v>0</v>
      </c>
      <c r="U43" s="23">
        <f t="shared" si="0"/>
        <v>0</v>
      </c>
      <c r="V43" s="22">
        <v>0</v>
      </c>
      <c r="W43" s="23">
        <f t="shared" si="1"/>
        <v>0</v>
      </c>
      <c r="X43" s="22">
        <v>0</v>
      </c>
      <c r="Y43" s="23">
        <f t="shared" si="2"/>
        <v>0</v>
      </c>
    </row>
    <row r="44" spans="2:25" ht="63.75" x14ac:dyDescent="0.25">
      <c r="B44" s="20" t="s">
        <v>102</v>
      </c>
      <c r="C44" s="21" t="s">
        <v>103</v>
      </c>
      <c r="D44" s="20" t="s">
        <v>99</v>
      </c>
      <c r="E44" s="20" t="s">
        <v>104</v>
      </c>
      <c r="F44" s="20" t="s">
        <v>60</v>
      </c>
      <c r="G44" s="20" t="s">
        <v>105</v>
      </c>
      <c r="H44" s="20">
        <v>10</v>
      </c>
      <c r="I44" s="20">
        <v>101</v>
      </c>
      <c r="J44" s="20" t="s">
        <v>48</v>
      </c>
      <c r="K44" s="20">
        <v>3</v>
      </c>
      <c r="L44" s="22">
        <v>830000</v>
      </c>
      <c r="M44" s="22">
        <v>0</v>
      </c>
      <c r="N44" s="22">
        <v>0</v>
      </c>
      <c r="O44" s="22">
        <v>830000</v>
      </c>
      <c r="P44" s="22">
        <v>0</v>
      </c>
      <c r="Q44" s="22">
        <v>0</v>
      </c>
      <c r="R44" s="22">
        <v>0</v>
      </c>
      <c r="S44" s="22">
        <v>830000</v>
      </c>
      <c r="T44" s="22">
        <v>198870.3</v>
      </c>
      <c r="U44" s="23">
        <f t="shared" si="0"/>
        <v>0.23960277108433733</v>
      </c>
      <c r="V44" s="22">
        <v>13700</v>
      </c>
      <c r="W44" s="23">
        <f t="shared" si="1"/>
        <v>1.6506024096385543E-2</v>
      </c>
      <c r="X44" s="22">
        <v>13700</v>
      </c>
      <c r="Y44" s="23">
        <f t="shared" si="2"/>
        <v>1.6506024096385543E-2</v>
      </c>
    </row>
    <row r="45" spans="2:25" ht="38.25" x14ac:dyDescent="0.25">
      <c r="B45" s="20" t="s">
        <v>106</v>
      </c>
      <c r="C45" s="21" t="s">
        <v>107</v>
      </c>
      <c r="D45" s="20" t="s">
        <v>62</v>
      </c>
      <c r="E45" s="20" t="s">
        <v>108</v>
      </c>
      <c r="F45" s="20" t="s">
        <v>60</v>
      </c>
      <c r="G45" s="20" t="s">
        <v>109</v>
      </c>
      <c r="H45" s="20">
        <v>10</v>
      </c>
      <c r="I45" s="20">
        <v>107</v>
      </c>
      <c r="J45" s="20" t="s">
        <v>76</v>
      </c>
      <c r="K45" s="20">
        <v>3</v>
      </c>
      <c r="L45" s="22">
        <v>9495000</v>
      </c>
      <c r="M45" s="22">
        <v>0</v>
      </c>
      <c r="N45" s="22">
        <v>0</v>
      </c>
      <c r="O45" s="22">
        <v>9495000</v>
      </c>
      <c r="P45" s="22">
        <v>0</v>
      </c>
      <c r="Q45" s="22">
        <v>0</v>
      </c>
      <c r="R45" s="22">
        <v>0</v>
      </c>
      <c r="S45" s="22">
        <v>9495000</v>
      </c>
      <c r="T45" s="22">
        <v>7905878</v>
      </c>
      <c r="U45" s="23">
        <f t="shared" si="0"/>
        <v>0.83263591363875722</v>
      </c>
      <c r="V45" s="22">
        <v>523719.26</v>
      </c>
      <c r="W45" s="23">
        <f t="shared" si="1"/>
        <v>5.5157373354397049E-2</v>
      </c>
      <c r="X45" s="22">
        <v>523719.26</v>
      </c>
      <c r="Y45" s="23">
        <f t="shared" si="2"/>
        <v>5.5157373354397049E-2</v>
      </c>
    </row>
    <row r="46" spans="2:25" ht="38.25" x14ac:dyDescent="0.25">
      <c r="B46" s="20" t="s">
        <v>110</v>
      </c>
      <c r="C46" s="21" t="s">
        <v>111</v>
      </c>
      <c r="D46" s="20" t="s">
        <v>112</v>
      </c>
      <c r="E46" s="20" t="s">
        <v>113</v>
      </c>
      <c r="F46" s="20" t="s">
        <v>60</v>
      </c>
      <c r="G46" s="20" t="s">
        <v>114</v>
      </c>
      <c r="H46" s="20">
        <v>10</v>
      </c>
      <c r="I46" s="20">
        <v>107</v>
      </c>
      <c r="J46" s="20" t="s">
        <v>76</v>
      </c>
      <c r="K46" s="20">
        <v>3</v>
      </c>
      <c r="L46" s="22">
        <v>340954</v>
      </c>
      <c r="M46" s="22">
        <v>0</v>
      </c>
      <c r="N46" s="22">
        <v>0</v>
      </c>
      <c r="O46" s="22">
        <v>340954</v>
      </c>
      <c r="P46" s="22">
        <v>0</v>
      </c>
      <c r="Q46" s="22">
        <v>0</v>
      </c>
      <c r="R46" s="22">
        <v>0</v>
      </c>
      <c r="S46" s="22">
        <v>340954</v>
      </c>
      <c r="T46" s="22">
        <v>0</v>
      </c>
      <c r="U46" s="23">
        <f t="shared" si="0"/>
        <v>0</v>
      </c>
      <c r="V46" s="22">
        <v>0</v>
      </c>
      <c r="W46" s="23">
        <f t="shared" si="1"/>
        <v>0</v>
      </c>
      <c r="X46" s="22">
        <v>0</v>
      </c>
      <c r="Y46" s="23">
        <f t="shared" si="2"/>
        <v>0</v>
      </c>
    </row>
    <row r="47" spans="2:25" ht="39" thickBot="1" x14ac:dyDescent="0.3">
      <c r="B47" s="20" t="s">
        <v>110</v>
      </c>
      <c r="C47" s="21" t="s">
        <v>111</v>
      </c>
      <c r="D47" s="20" t="s">
        <v>112</v>
      </c>
      <c r="E47" s="20" t="s">
        <v>113</v>
      </c>
      <c r="F47" s="20" t="s">
        <v>60</v>
      </c>
      <c r="G47" s="20" t="s">
        <v>114</v>
      </c>
      <c r="H47" s="20">
        <v>10</v>
      </c>
      <c r="I47" s="20">
        <v>107</v>
      </c>
      <c r="J47" s="20" t="s">
        <v>76</v>
      </c>
      <c r="K47" s="20">
        <v>4</v>
      </c>
      <c r="L47" s="22">
        <v>3381046</v>
      </c>
      <c r="M47" s="22">
        <v>0</v>
      </c>
      <c r="N47" s="22">
        <v>0</v>
      </c>
      <c r="O47" s="22">
        <v>3381046</v>
      </c>
      <c r="P47" s="22">
        <v>0</v>
      </c>
      <c r="Q47" s="22">
        <v>0</v>
      </c>
      <c r="R47" s="22">
        <v>0</v>
      </c>
      <c r="S47" s="22">
        <v>3381046</v>
      </c>
      <c r="T47" s="22">
        <v>0</v>
      </c>
      <c r="U47" s="23">
        <f t="shared" si="0"/>
        <v>0</v>
      </c>
      <c r="V47" s="22">
        <v>0</v>
      </c>
      <c r="W47" s="23">
        <f t="shared" si="1"/>
        <v>0</v>
      </c>
      <c r="X47" s="22">
        <v>0</v>
      </c>
      <c r="Y47" s="23">
        <f t="shared" si="2"/>
        <v>0</v>
      </c>
    </row>
    <row r="48" spans="2:25" ht="13.5" thickTop="1" x14ac:dyDescent="0.25">
      <c r="B48" s="24" t="s">
        <v>41</v>
      </c>
      <c r="C48" s="25"/>
      <c r="D48" s="24"/>
      <c r="E48" s="24"/>
      <c r="F48" s="24"/>
      <c r="G48" s="24"/>
      <c r="H48" s="24"/>
      <c r="I48" s="24"/>
      <c r="J48" s="24"/>
      <c r="K48" s="24"/>
      <c r="L48" s="26">
        <f t="shared" ref="L48:T48" si="3">SUBTOTAL(109,L5:L47)</f>
        <v>1684973000</v>
      </c>
      <c r="M48" s="26">
        <f t="shared" si="3"/>
        <v>80631887</v>
      </c>
      <c r="N48" s="26">
        <f t="shared" si="3"/>
        <v>690000</v>
      </c>
      <c r="O48" s="26">
        <f t="shared" si="3"/>
        <v>1764914887</v>
      </c>
      <c r="P48" s="27">
        <f t="shared" si="3"/>
        <v>0</v>
      </c>
      <c r="Q48" s="27">
        <f t="shared" si="3"/>
        <v>0</v>
      </c>
      <c r="R48" s="27">
        <f t="shared" si="3"/>
        <v>0</v>
      </c>
      <c r="S48" s="26">
        <f t="shared" si="3"/>
        <v>1764914887</v>
      </c>
      <c r="T48" s="26">
        <f t="shared" si="3"/>
        <v>286509737.12000006</v>
      </c>
      <c r="U48" s="28">
        <f>T48/$S48</f>
        <v>0.1623362912457546</v>
      </c>
      <c r="V48" s="26">
        <f>SUM(V5:V47)</f>
        <v>199402862.86999997</v>
      </c>
      <c r="W48" s="28">
        <f>V48/$S48</f>
        <v>0.11298157454433663</v>
      </c>
      <c r="X48" s="26">
        <f>SUM(X5:X47)</f>
        <v>199331401.23999998</v>
      </c>
      <c r="Y48" s="29">
        <f>X48/$S48</f>
        <v>0.11294108441615745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1" orientation="landscape" r:id="rId1"/>
  <headerFooter>
    <oddHeader>&amp;LPODER JUDICIÁRIO
ÓRGÃO: 04000 - TRIBUNAL DE JUSTIÇA DO MARANHÃO
DATA DE REFERÊNCIA: FEV/2022
&amp;CRESOLUÇÃO CNJ Nº 102 - ANEXO II - DOTAÇÃO E EXECUÇÃO ORÇAMENTÁRIA</oddHeader>
    <oddFooter>&amp;CPágina &amp;P de &amp;N</oddFooter>
  </headerFooter>
  <ignoredErrors>
    <ignoredError sqref="B5:K4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2"/>
  <sheetViews>
    <sheetView showGridLines="0" topLeftCell="D47" zoomScaleNormal="100" workbookViewId="0">
      <selection activeCell="D56" sqref="D56"/>
    </sheetView>
  </sheetViews>
  <sheetFormatPr defaultColWidth="9.140625" defaultRowHeight="12.75" x14ac:dyDescent="0.25"/>
  <cols>
    <col min="1" max="1" width="4.7109375" style="1" customWidth="1"/>
    <col min="2" max="2" width="6.42578125" style="1" bestFit="1" customWidth="1"/>
    <col min="3" max="3" width="9.140625" style="1" bestFit="1" customWidth="1"/>
    <col min="4" max="4" width="9.7109375" style="1" customWidth="1"/>
    <col min="5" max="5" width="15.42578125" style="1" bestFit="1" customWidth="1"/>
    <col min="6" max="6" width="12.855468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5.140625" style="1" bestFit="1" customWidth="1"/>
    <col min="12" max="12" width="16.28515625" style="2" bestFit="1" customWidth="1"/>
    <col min="13" max="13" width="14.28515625" style="2" bestFit="1" customWidth="1"/>
    <col min="14" max="14" width="13.28515625" style="2" bestFit="1" customWidth="1"/>
    <col min="15" max="15" width="16.42578125" style="2" bestFit="1" customWidth="1"/>
    <col min="16" max="16" width="13.7109375" style="2" bestFit="1" customWidth="1"/>
    <col min="17" max="17" width="8.140625" style="2" bestFit="1" customWidth="1"/>
    <col min="18" max="18" width="10" style="2" bestFit="1" customWidth="1"/>
    <col min="19" max="19" width="16.140625" style="2" bestFit="1" customWidth="1"/>
    <col min="20" max="20" width="14.5703125" style="2" bestFit="1" customWidth="1"/>
    <col min="21" max="21" width="7.7109375" style="3" bestFit="1" customWidth="1"/>
    <col min="22" max="22" width="14.5703125" style="2" bestFit="1" customWidth="1"/>
    <col min="23" max="23" width="7.7109375" style="3" bestFit="1" customWidth="1"/>
    <col min="24" max="24" width="14.42578125" style="2" bestFit="1" customWidth="1"/>
    <col min="25" max="25" width="7.710937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128" t="s">
        <v>0</v>
      </c>
      <c r="C2" s="130"/>
      <c r="D2" s="130"/>
      <c r="E2" s="130"/>
      <c r="F2" s="130"/>
      <c r="G2" s="130"/>
      <c r="H2" s="130"/>
      <c r="I2" s="130"/>
      <c r="J2" s="130"/>
      <c r="K2" s="138"/>
      <c r="L2" s="126" t="s">
        <v>1</v>
      </c>
      <c r="M2" s="139" t="s">
        <v>2</v>
      </c>
      <c r="N2" s="140"/>
      <c r="O2" s="126" t="s">
        <v>3</v>
      </c>
      <c r="P2" s="126" t="s">
        <v>4</v>
      </c>
      <c r="Q2" s="128" t="s">
        <v>5</v>
      </c>
      <c r="R2" s="138"/>
      <c r="S2" s="126" t="s">
        <v>6</v>
      </c>
      <c r="T2" s="128" t="s">
        <v>7</v>
      </c>
      <c r="U2" s="129"/>
      <c r="V2" s="130"/>
      <c r="W2" s="129"/>
      <c r="X2" s="130"/>
      <c r="Y2" s="131"/>
    </row>
    <row r="3" spans="2:25" x14ac:dyDescent="0.25">
      <c r="B3" s="132" t="s">
        <v>8</v>
      </c>
      <c r="C3" s="133"/>
      <c r="D3" s="134" t="s">
        <v>9</v>
      </c>
      <c r="E3" s="134" t="s">
        <v>10</v>
      </c>
      <c r="F3" s="136" t="s">
        <v>11</v>
      </c>
      <c r="G3" s="137"/>
      <c r="H3" s="134" t="s">
        <v>12</v>
      </c>
      <c r="I3" s="132" t="s">
        <v>13</v>
      </c>
      <c r="J3" s="133"/>
      <c r="K3" s="134" t="s">
        <v>14</v>
      </c>
      <c r="L3" s="127"/>
      <c r="M3" s="34" t="s">
        <v>15</v>
      </c>
      <c r="N3" s="34" t="s">
        <v>16</v>
      </c>
      <c r="O3" s="127"/>
      <c r="P3" s="127"/>
      <c r="Q3" s="4" t="s">
        <v>17</v>
      </c>
      <c r="R3" s="4" t="s">
        <v>18</v>
      </c>
      <c r="S3" s="127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135"/>
      <c r="E4" s="135"/>
      <c r="F4" s="36" t="s">
        <v>25</v>
      </c>
      <c r="G4" s="36" t="s">
        <v>26</v>
      </c>
      <c r="H4" s="135"/>
      <c r="I4" s="36" t="s">
        <v>23</v>
      </c>
      <c r="J4" s="36" t="s">
        <v>24</v>
      </c>
      <c r="K4" s="135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6555083.3200000003</v>
      </c>
      <c r="U5" s="15">
        <f t="shared" ref="U5:U51" si="0">IFERROR(T5/$S5,"")</f>
        <v>0.21416676416494207</v>
      </c>
      <c r="V5" s="14">
        <v>6555083.3200000003</v>
      </c>
      <c r="W5" s="15">
        <f t="shared" ref="W5:W51" si="1">IFERROR(V5/$S5,"")</f>
        <v>0.21416676416494207</v>
      </c>
      <c r="X5" s="14">
        <v>4245253.32</v>
      </c>
      <c r="Y5" s="15">
        <f t="shared" ref="Y5:Y51" si="2">IFERROR(X5/$S5,"")</f>
        <v>0.13870032190603451</v>
      </c>
    </row>
    <row r="6" spans="2:25" ht="63.75" x14ac:dyDescent="0.25">
      <c r="B6" s="16" t="s">
        <v>42</v>
      </c>
      <c r="C6" s="17" t="s">
        <v>43</v>
      </c>
      <c r="D6" s="16" t="s">
        <v>49</v>
      </c>
      <c r="E6" s="16" t="s">
        <v>50</v>
      </c>
      <c r="F6" s="16" t="s">
        <v>46</v>
      </c>
      <c r="G6" s="16" t="s">
        <v>51</v>
      </c>
      <c r="H6" s="16">
        <v>20</v>
      </c>
      <c r="I6" s="16">
        <v>101</v>
      </c>
      <c r="J6" s="16" t="s">
        <v>48</v>
      </c>
      <c r="K6" s="16">
        <v>1</v>
      </c>
      <c r="L6" s="18">
        <v>142656235</v>
      </c>
      <c r="M6" s="18">
        <v>0</v>
      </c>
      <c r="N6" s="18">
        <v>0</v>
      </c>
      <c r="O6" s="18">
        <v>142656235</v>
      </c>
      <c r="P6" s="18">
        <v>0</v>
      </c>
      <c r="Q6" s="18">
        <v>0</v>
      </c>
      <c r="R6" s="18">
        <v>0</v>
      </c>
      <c r="S6" s="18">
        <v>142656235</v>
      </c>
      <c r="T6" s="18">
        <v>34767243.32</v>
      </c>
      <c r="U6" s="19">
        <f t="shared" si="0"/>
        <v>0.24371345087019855</v>
      </c>
      <c r="V6" s="18">
        <v>34767243.32</v>
      </c>
      <c r="W6" s="19">
        <f t="shared" si="1"/>
        <v>0.24371345087019855</v>
      </c>
      <c r="X6" s="18">
        <v>34767243.32</v>
      </c>
      <c r="Y6" s="19">
        <f t="shared" si="2"/>
        <v>0.24371345087019855</v>
      </c>
    </row>
    <row r="7" spans="2:25" ht="76.5" x14ac:dyDescent="0.25">
      <c r="B7" s="16" t="s">
        <v>42</v>
      </c>
      <c r="C7" s="17" t="s">
        <v>43</v>
      </c>
      <c r="D7" s="16" t="s">
        <v>52</v>
      </c>
      <c r="E7" s="16" t="s">
        <v>53</v>
      </c>
      <c r="F7" s="16" t="s">
        <v>46</v>
      </c>
      <c r="G7" s="16" t="s">
        <v>54</v>
      </c>
      <c r="H7" s="16">
        <v>20</v>
      </c>
      <c r="I7" s="16">
        <v>101</v>
      </c>
      <c r="J7" s="16" t="s">
        <v>48</v>
      </c>
      <c r="K7" s="16">
        <v>1</v>
      </c>
      <c r="L7" s="18">
        <v>3637520</v>
      </c>
      <c r="M7" s="18">
        <v>0</v>
      </c>
      <c r="N7" s="18">
        <v>0</v>
      </c>
      <c r="O7" s="18">
        <v>3637520</v>
      </c>
      <c r="P7" s="18">
        <v>0</v>
      </c>
      <c r="Q7" s="18">
        <v>0</v>
      </c>
      <c r="R7" s="18">
        <v>0</v>
      </c>
      <c r="S7" s="18">
        <v>3637520</v>
      </c>
      <c r="T7" s="18">
        <v>811539.36</v>
      </c>
      <c r="U7" s="19">
        <f t="shared" si="0"/>
        <v>0.22310237744397282</v>
      </c>
      <c r="V7" s="18">
        <v>811539.36</v>
      </c>
      <c r="W7" s="19">
        <f t="shared" si="1"/>
        <v>0.22310237744397282</v>
      </c>
      <c r="X7" s="18">
        <v>811539.36</v>
      </c>
      <c r="Y7" s="19">
        <f t="shared" si="2"/>
        <v>0.22310237744397282</v>
      </c>
    </row>
    <row r="8" spans="2:25" ht="51" x14ac:dyDescent="0.25">
      <c r="B8" s="16" t="s">
        <v>42</v>
      </c>
      <c r="C8" s="17" t="s">
        <v>43</v>
      </c>
      <c r="D8" s="16" t="s">
        <v>55</v>
      </c>
      <c r="E8" s="16" t="s">
        <v>56</v>
      </c>
      <c r="F8" s="16" t="s">
        <v>57</v>
      </c>
      <c r="G8" s="16" t="s">
        <v>58</v>
      </c>
      <c r="H8" s="16">
        <v>10</v>
      </c>
      <c r="I8" s="16">
        <v>101</v>
      </c>
      <c r="J8" s="16" t="s">
        <v>48</v>
      </c>
      <c r="K8" s="16">
        <v>3</v>
      </c>
      <c r="L8" s="18">
        <v>201223000</v>
      </c>
      <c r="M8" s="18">
        <v>0</v>
      </c>
      <c r="N8" s="18">
        <v>0</v>
      </c>
      <c r="O8" s="18">
        <v>201223000</v>
      </c>
      <c r="P8" s="18">
        <v>0</v>
      </c>
      <c r="Q8" s="18">
        <v>0</v>
      </c>
      <c r="R8" s="18">
        <v>0</v>
      </c>
      <c r="S8" s="18">
        <v>201223000</v>
      </c>
      <c r="T8" s="18">
        <v>0</v>
      </c>
      <c r="U8" s="19">
        <f t="shared" si="0"/>
        <v>0</v>
      </c>
      <c r="V8" s="18">
        <v>0</v>
      </c>
      <c r="W8" s="19">
        <f t="shared" si="1"/>
        <v>0</v>
      </c>
      <c r="X8" s="18">
        <v>0</v>
      </c>
      <c r="Y8" s="19">
        <f t="shared" si="2"/>
        <v>0</v>
      </c>
    </row>
    <row r="9" spans="2:25" ht="51" x14ac:dyDescent="0.25">
      <c r="B9" s="16" t="s">
        <v>42</v>
      </c>
      <c r="C9" s="17" t="s">
        <v>43</v>
      </c>
      <c r="D9" s="16" t="s">
        <v>55</v>
      </c>
      <c r="E9" s="16" t="s">
        <v>56</v>
      </c>
      <c r="F9" s="16" t="s">
        <v>57</v>
      </c>
      <c r="G9" s="16" t="s">
        <v>58</v>
      </c>
      <c r="H9" s="16">
        <v>10</v>
      </c>
      <c r="I9" s="16">
        <v>301</v>
      </c>
      <c r="J9" s="16" t="s">
        <v>48</v>
      </c>
      <c r="K9" s="16">
        <v>3</v>
      </c>
      <c r="L9" s="18">
        <v>0</v>
      </c>
      <c r="M9" s="18">
        <v>137853821.56999999</v>
      </c>
      <c r="N9" s="18">
        <v>0</v>
      </c>
      <c r="O9" s="18">
        <v>137853821.56999999</v>
      </c>
      <c r="P9" s="18">
        <v>0</v>
      </c>
      <c r="Q9" s="18">
        <v>0</v>
      </c>
      <c r="R9" s="18">
        <v>0</v>
      </c>
      <c r="S9" s="18">
        <v>137853821.56999999</v>
      </c>
      <c r="T9" s="18">
        <v>0</v>
      </c>
      <c r="U9" s="19">
        <f t="shared" si="0"/>
        <v>0</v>
      </c>
      <c r="V9" s="18">
        <v>0</v>
      </c>
      <c r="W9" s="19">
        <f t="shared" si="1"/>
        <v>0</v>
      </c>
      <c r="X9" s="18">
        <v>0</v>
      </c>
      <c r="Y9" s="19">
        <f t="shared" si="2"/>
        <v>0</v>
      </c>
    </row>
    <row r="10" spans="2:25" ht="51" x14ac:dyDescent="0.25">
      <c r="B10" s="16" t="s">
        <v>42</v>
      </c>
      <c r="C10" s="17" t="s">
        <v>43</v>
      </c>
      <c r="D10" s="16" t="s">
        <v>52</v>
      </c>
      <c r="E10" s="16" t="s">
        <v>59</v>
      </c>
      <c r="F10" s="16" t="s">
        <v>60</v>
      </c>
      <c r="G10" s="16" t="s">
        <v>61</v>
      </c>
      <c r="H10" s="16">
        <v>20</v>
      </c>
      <c r="I10" s="16">
        <v>101</v>
      </c>
      <c r="J10" s="16" t="s">
        <v>48</v>
      </c>
      <c r="K10" s="16">
        <v>3</v>
      </c>
      <c r="L10" s="18">
        <v>43627167</v>
      </c>
      <c r="M10" s="18">
        <v>0</v>
      </c>
      <c r="N10" s="18">
        <v>0</v>
      </c>
      <c r="O10" s="18">
        <v>43627167</v>
      </c>
      <c r="P10" s="18">
        <v>0</v>
      </c>
      <c r="Q10" s="18">
        <v>0</v>
      </c>
      <c r="R10" s="18">
        <v>0</v>
      </c>
      <c r="S10" s="18">
        <v>43627167</v>
      </c>
      <c r="T10" s="18">
        <v>9085075.3900000006</v>
      </c>
      <c r="U10" s="19">
        <f t="shared" si="0"/>
        <v>0.20824353298026435</v>
      </c>
      <c r="V10" s="18">
        <v>9085075.3900000006</v>
      </c>
      <c r="W10" s="19">
        <f t="shared" si="1"/>
        <v>0.20824353298026435</v>
      </c>
      <c r="X10" s="18">
        <v>9085075.3900000006</v>
      </c>
      <c r="Y10" s="19">
        <f t="shared" si="2"/>
        <v>0.20824353298026435</v>
      </c>
    </row>
    <row r="11" spans="2:25" ht="38.25" x14ac:dyDescent="0.25">
      <c r="B11" s="16" t="s">
        <v>42</v>
      </c>
      <c r="C11" s="17" t="s">
        <v>43</v>
      </c>
      <c r="D11" s="16" t="s">
        <v>62</v>
      </c>
      <c r="E11" s="16" t="s">
        <v>63</v>
      </c>
      <c r="F11" s="16" t="s">
        <v>60</v>
      </c>
      <c r="G11" s="16" t="s">
        <v>64</v>
      </c>
      <c r="H11" s="16">
        <v>10</v>
      </c>
      <c r="I11" s="16">
        <v>101</v>
      </c>
      <c r="J11" s="16" t="s">
        <v>48</v>
      </c>
      <c r="K11" s="16">
        <v>1</v>
      </c>
      <c r="L11" s="18">
        <v>931335866</v>
      </c>
      <c r="M11" s="18">
        <v>0</v>
      </c>
      <c r="N11" s="18">
        <v>0</v>
      </c>
      <c r="O11" s="18">
        <v>931335866</v>
      </c>
      <c r="P11" s="18">
        <v>0</v>
      </c>
      <c r="Q11" s="18">
        <v>0</v>
      </c>
      <c r="R11" s="18">
        <v>0</v>
      </c>
      <c r="S11" s="18">
        <v>931335866</v>
      </c>
      <c r="T11" s="18">
        <v>208118303.27000001</v>
      </c>
      <c r="U11" s="19">
        <f t="shared" si="0"/>
        <v>0.22346213741756618</v>
      </c>
      <c r="V11" s="18">
        <v>207800585.44999999</v>
      </c>
      <c r="W11" s="19">
        <f t="shared" si="1"/>
        <v>0.22312099537461599</v>
      </c>
      <c r="X11" s="18">
        <v>207800585.44999999</v>
      </c>
      <c r="Y11" s="19">
        <f t="shared" si="2"/>
        <v>0.22312099537461599</v>
      </c>
    </row>
    <row r="12" spans="2:25" ht="38.25" x14ac:dyDescent="0.25">
      <c r="B12" s="16" t="s">
        <v>42</v>
      </c>
      <c r="C12" s="17" t="s">
        <v>43</v>
      </c>
      <c r="D12" s="16" t="s">
        <v>62</v>
      </c>
      <c r="E12" s="16" t="s">
        <v>63</v>
      </c>
      <c r="F12" s="16" t="s">
        <v>60</v>
      </c>
      <c r="G12" s="16" t="s">
        <v>64</v>
      </c>
      <c r="H12" s="16">
        <v>10</v>
      </c>
      <c r="I12" s="16">
        <v>101</v>
      </c>
      <c r="J12" s="16" t="s">
        <v>48</v>
      </c>
      <c r="K12" s="16">
        <v>3</v>
      </c>
      <c r="L12" s="18">
        <v>139171107</v>
      </c>
      <c r="M12" s="18">
        <v>0</v>
      </c>
      <c r="N12" s="18">
        <v>0</v>
      </c>
      <c r="O12" s="18">
        <v>139171107</v>
      </c>
      <c r="P12" s="18">
        <v>0</v>
      </c>
      <c r="Q12" s="18">
        <v>0</v>
      </c>
      <c r="R12" s="18">
        <v>0</v>
      </c>
      <c r="S12" s="18">
        <v>139171107</v>
      </c>
      <c r="T12" s="18">
        <v>45129876.75</v>
      </c>
      <c r="U12" s="19">
        <f t="shared" si="0"/>
        <v>0.32427619297445121</v>
      </c>
      <c r="V12" s="18">
        <v>29466832.149999999</v>
      </c>
      <c r="W12" s="19">
        <f t="shared" si="1"/>
        <v>0.21173096043563122</v>
      </c>
      <c r="X12" s="18">
        <v>29356828.530000001</v>
      </c>
      <c r="Y12" s="19">
        <f t="shared" si="2"/>
        <v>0.21094054048158142</v>
      </c>
    </row>
    <row r="13" spans="2:25" ht="38.25" x14ac:dyDescent="0.25">
      <c r="B13" s="16" t="s">
        <v>42</v>
      </c>
      <c r="C13" s="17" t="s">
        <v>43</v>
      </c>
      <c r="D13" s="16" t="s">
        <v>62</v>
      </c>
      <c r="E13" s="16" t="s">
        <v>63</v>
      </c>
      <c r="F13" s="16" t="s">
        <v>60</v>
      </c>
      <c r="G13" s="16" t="s">
        <v>64</v>
      </c>
      <c r="H13" s="16">
        <v>10</v>
      </c>
      <c r="I13" s="16">
        <v>101</v>
      </c>
      <c r="J13" s="16" t="s">
        <v>48</v>
      </c>
      <c r="K13" s="16">
        <v>4</v>
      </c>
      <c r="L13" s="18">
        <v>3017000</v>
      </c>
      <c r="M13" s="18">
        <v>0</v>
      </c>
      <c r="N13" s="18">
        <v>0</v>
      </c>
      <c r="O13" s="18">
        <v>3017000</v>
      </c>
      <c r="P13" s="18">
        <v>0</v>
      </c>
      <c r="Q13" s="18">
        <v>0</v>
      </c>
      <c r="R13" s="18">
        <v>0</v>
      </c>
      <c r="S13" s="18">
        <v>3017000</v>
      </c>
      <c r="T13" s="18">
        <v>0</v>
      </c>
      <c r="U13" s="19">
        <f t="shared" si="0"/>
        <v>0</v>
      </c>
      <c r="V13" s="18">
        <v>0</v>
      </c>
      <c r="W13" s="19">
        <f t="shared" si="1"/>
        <v>0</v>
      </c>
      <c r="X13" s="18">
        <v>0</v>
      </c>
      <c r="Y13" s="19">
        <f t="shared" si="2"/>
        <v>0</v>
      </c>
    </row>
    <row r="14" spans="2:25" ht="51" x14ac:dyDescent="0.25">
      <c r="B14" s="16" t="s">
        <v>42</v>
      </c>
      <c r="C14" s="17" t="s">
        <v>43</v>
      </c>
      <c r="D14" s="16" t="s">
        <v>65</v>
      </c>
      <c r="E14" s="16" t="s">
        <v>66</v>
      </c>
      <c r="F14" s="16" t="s">
        <v>60</v>
      </c>
      <c r="G14" s="16" t="s">
        <v>67</v>
      </c>
      <c r="H14" s="16">
        <v>10</v>
      </c>
      <c r="I14" s="16">
        <v>101</v>
      </c>
      <c r="J14" s="16" t="s">
        <v>48</v>
      </c>
      <c r="K14" s="16">
        <v>3</v>
      </c>
      <c r="L14" s="18">
        <v>800726</v>
      </c>
      <c r="M14" s="18">
        <v>0</v>
      </c>
      <c r="N14" s="18">
        <v>0</v>
      </c>
      <c r="O14" s="18">
        <v>800726</v>
      </c>
      <c r="P14" s="18">
        <v>0</v>
      </c>
      <c r="Q14" s="18">
        <v>0</v>
      </c>
      <c r="R14" s="18">
        <v>0</v>
      </c>
      <c r="S14" s="18">
        <v>800726</v>
      </c>
      <c r="T14" s="18">
        <v>14140</v>
      </c>
      <c r="U14" s="19">
        <f t="shared" si="0"/>
        <v>1.7658974480658802E-2</v>
      </c>
      <c r="V14" s="18">
        <v>0</v>
      </c>
      <c r="W14" s="19">
        <f t="shared" si="1"/>
        <v>0</v>
      </c>
      <c r="X14" s="18">
        <v>0</v>
      </c>
      <c r="Y14" s="19">
        <f t="shared" si="2"/>
        <v>0</v>
      </c>
    </row>
    <row r="15" spans="2:25" ht="38.25" x14ac:dyDescent="0.25">
      <c r="B15" s="16" t="s">
        <v>68</v>
      </c>
      <c r="C15" s="17" t="s">
        <v>69</v>
      </c>
      <c r="D15" s="16" t="s">
        <v>62</v>
      </c>
      <c r="E15" s="16" t="s">
        <v>70</v>
      </c>
      <c r="F15" s="16" t="s">
        <v>60</v>
      </c>
      <c r="G15" s="16" t="s">
        <v>71</v>
      </c>
      <c r="H15" s="16">
        <v>10</v>
      </c>
      <c r="I15" s="16">
        <v>101</v>
      </c>
      <c r="J15" s="16" t="s">
        <v>48</v>
      </c>
      <c r="K15" s="16">
        <v>3</v>
      </c>
      <c r="L15" s="18">
        <v>25968000</v>
      </c>
      <c r="M15" s="18">
        <v>0</v>
      </c>
      <c r="N15" s="18">
        <v>0</v>
      </c>
      <c r="O15" s="18">
        <v>25968000</v>
      </c>
      <c r="P15" s="18">
        <v>0</v>
      </c>
      <c r="Q15" s="18">
        <v>0</v>
      </c>
      <c r="R15" s="18">
        <v>0</v>
      </c>
      <c r="S15" s="18">
        <v>25968000</v>
      </c>
      <c r="T15" s="18">
        <v>10043953.02</v>
      </c>
      <c r="U15" s="19">
        <f t="shared" si="0"/>
        <v>0.38678192467652495</v>
      </c>
      <c r="V15" s="18">
        <v>3791688.52</v>
      </c>
      <c r="W15" s="19">
        <f t="shared" si="1"/>
        <v>0.14601388324091188</v>
      </c>
      <c r="X15" s="18">
        <v>3770640.68</v>
      </c>
      <c r="Y15" s="19">
        <f t="shared" si="2"/>
        <v>0.14520335335797907</v>
      </c>
    </row>
    <row r="16" spans="2:25" ht="63.75" x14ac:dyDescent="0.25">
      <c r="B16" s="16" t="s">
        <v>72</v>
      </c>
      <c r="C16" s="17" t="s">
        <v>73</v>
      </c>
      <c r="D16" s="16" t="s">
        <v>62</v>
      </c>
      <c r="E16" s="16" t="s">
        <v>74</v>
      </c>
      <c r="F16" s="16" t="s">
        <v>60</v>
      </c>
      <c r="G16" s="16" t="s">
        <v>75</v>
      </c>
      <c r="H16" s="16">
        <v>10</v>
      </c>
      <c r="I16" s="16">
        <v>107</v>
      </c>
      <c r="J16" s="16" t="s">
        <v>76</v>
      </c>
      <c r="K16" s="16">
        <v>3</v>
      </c>
      <c r="L16" s="18">
        <v>10640632</v>
      </c>
      <c r="M16" s="18">
        <v>0</v>
      </c>
      <c r="N16" s="18">
        <v>0</v>
      </c>
      <c r="O16" s="18">
        <v>10640632</v>
      </c>
      <c r="P16" s="18">
        <v>0</v>
      </c>
      <c r="Q16" s="18">
        <v>0</v>
      </c>
      <c r="R16" s="18">
        <v>0</v>
      </c>
      <c r="S16" s="18">
        <v>10640632</v>
      </c>
      <c r="T16" s="18">
        <v>3295216.39</v>
      </c>
      <c r="U16" s="19">
        <f t="shared" si="0"/>
        <v>0.30968239386532681</v>
      </c>
      <c r="V16" s="18">
        <v>345953.8</v>
      </c>
      <c r="W16" s="19">
        <f t="shared" si="1"/>
        <v>3.2512523692201742E-2</v>
      </c>
      <c r="X16" s="18">
        <v>337788.49</v>
      </c>
      <c r="Y16" s="19">
        <f t="shared" si="2"/>
        <v>3.1745152919488241E-2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74</v>
      </c>
      <c r="F17" s="16" t="s">
        <v>60</v>
      </c>
      <c r="G17" s="16" t="s">
        <v>75</v>
      </c>
      <c r="H17" s="16">
        <v>10</v>
      </c>
      <c r="I17" s="16">
        <v>107</v>
      </c>
      <c r="J17" s="16" t="s">
        <v>76</v>
      </c>
      <c r="K17" s="16">
        <v>4</v>
      </c>
      <c r="L17" s="18">
        <v>1106000</v>
      </c>
      <c r="M17" s="18">
        <v>0</v>
      </c>
      <c r="N17" s="18">
        <v>100000</v>
      </c>
      <c r="O17" s="18">
        <v>1006000</v>
      </c>
      <c r="P17" s="18">
        <v>0</v>
      </c>
      <c r="Q17" s="18">
        <v>0</v>
      </c>
      <c r="R17" s="18">
        <v>0</v>
      </c>
      <c r="S17" s="18">
        <v>1006000</v>
      </c>
      <c r="T17" s="18">
        <v>166030</v>
      </c>
      <c r="U17" s="19">
        <f t="shared" si="0"/>
        <v>0.16503976143141152</v>
      </c>
      <c r="V17" s="18">
        <v>0</v>
      </c>
      <c r="W17" s="19">
        <f t="shared" si="1"/>
        <v>0</v>
      </c>
      <c r="X17" s="18">
        <v>0</v>
      </c>
      <c r="Y17" s="19">
        <f t="shared" si="2"/>
        <v>0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118</v>
      </c>
      <c r="F18" s="16" t="s">
        <v>60</v>
      </c>
      <c r="G18" s="16" t="s">
        <v>119</v>
      </c>
      <c r="H18" s="16">
        <v>10</v>
      </c>
      <c r="I18" s="16">
        <v>107</v>
      </c>
      <c r="J18" s="16" t="s">
        <v>76</v>
      </c>
      <c r="K18" s="16">
        <v>4</v>
      </c>
      <c r="L18" s="18">
        <v>0</v>
      </c>
      <c r="M18" s="18">
        <v>50000</v>
      </c>
      <c r="N18" s="18">
        <v>0</v>
      </c>
      <c r="O18" s="18">
        <v>50000</v>
      </c>
      <c r="P18" s="18">
        <v>0</v>
      </c>
      <c r="Q18" s="18">
        <v>0</v>
      </c>
      <c r="R18" s="18">
        <v>0</v>
      </c>
      <c r="S18" s="18">
        <v>50000</v>
      </c>
      <c r="T18" s="18">
        <v>21818.97</v>
      </c>
      <c r="U18" s="19">
        <f t="shared" si="0"/>
        <v>0.43637940000000003</v>
      </c>
      <c r="V18" s="18">
        <v>21818.97</v>
      </c>
      <c r="W18" s="19">
        <f t="shared" si="1"/>
        <v>0.43637940000000003</v>
      </c>
      <c r="X18" s="18">
        <v>21818.97</v>
      </c>
      <c r="Y18" s="19">
        <f t="shared" si="2"/>
        <v>0.43637940000000003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77</v>
      </c>
      <c r="F19" s="16" t="s">
        <v>60</v>
      </c>
      <c r="G19" s="16" t="s">
        <v>78</v>
      </c>
      <c r="H19" s="16">
        <v>10</v>
      </c>
      <c r="I19" s="16">
        <v>107</v>
      </c>
      <c r="J19" s="16" t="s">
        <v>76</v>
      </c>
      <c r="K19" s="16">
        <v>4</v>
      </c>
      <c r="L19" s="18">
        <v>1800000</v>
      </c>
      <c r="M19" s="18">
        <v>0</v>
      </c>
      <c r="N19" s="18">
        <v>0</v>
      </c>
      <c r="O19" s="18">
        <v>1800000</v>
      </c>
      <c r="P19" s="18">
        <v>0</v>
      </c>
      <c r="Q19" s="18">
        <v>0</v>
      </c>
      <c r="R19" s="18">
        <v>0</v>
      </c>
      <c r="S19" s="18">
        <v>1800000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79</v>
      </c>
      <c r="F20" s="16" t="s">
        <v>60</v>
      </c>
      <c r="G20" s="16" t="s">
        <v>80</v>
      </c>
      <c r="H20" s="16">
        <v>10</v>
      </c>
      <c r="I20" s="16">
        <v>107</v>
      </c>
      <c r="J20" s="16" t="s">
        <v>76</v>
      </c>
      <c r="K20" s="16">
        <v>4</v>
      </c>
      <c r="L20" s="18">
        <v>1200000</v>
      </c>
      <c r="M20" s="18">
        <v>50000</v>
      </c>
      <c r="N20" s="18">
        <v>0</v>
      </c>
      <c r="O20" s="18">
        <v>1250000</v>
      </c>
      <c r="P20" s="18">
        <v>0</v>
      </c>
      <c r="Q20" s="18">
        <v>0</v>
      </c>
      <c r="R20" s="18">
        <v>0</v>
      </c>
      <c r="S20" s="18">
        <v>1250000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81</v>
      </c>
      <c r="F21" s="16" t="s">
        <v>60</v>
      </c>
      <c r="G21" s="16" t="s">
        <v>82</v>
      </c>
      <c r="H21" s="16">
        <v>10</v>
      </c>
      <c r="I21" s="16">
        <v>107</v>
      </c>
      <c r="J21" s="16" t="s">
        <v>76</v>
      </c>
      <c r="K21" s="16">
        <v>4</v>
      </c>
      <c r="L21" s="18">
        <v>1000000</v>
      </c>
      <c r="M21" s="18">
        <v>0</v>
      </c>
      <c r="N21" s="18">
        <v>0</v>
      </c>
      <c r="O21" s="18">
        <v>1000000</v>
      </c>
      <c r="P21" s="18">
        <v>0</v>
      </c>
      <c r="Q21" s="18">
        <v>0</v>
      </c>
      <c r="R21" s="18">
        <v>0</v>
      </c>
      <c r="S21" s="18">
        <v>1000000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115</v>
      </c>
      <c r="F22" s="16" t="s">
        <v>60</v>
      </c>
      <c r="G22" s="16" t="s">
        <v>117</v>
      </c>
      <c r="H22" s="16">
        <v>10</v>
      </c>
      <c r="I22" s="16">
        <v>107</v>
      </c>
      <c r="J22" s="16" t="s">
        <v>76</v>
      </c>
      <c r="K22" s="16">
        <v>4</v>
      </c>
      <c r="L22" s="18">
        <v>500000</v>
      </c>
      <c r="M22" s="18">
        <v>0</v>
      </c>
      <c r="N22" s="18">
        <v>0</v>
      </c>
      <c r="O22" s="18">
        <v>500000</v>
      </c>
      <c r="P22" s="18">
        <v>0</v>
      </c>
      <c r="Q22" s="18">
        <v>0</v>
      </c>
      <c r="R22" s="18">
        <v>0</v>
      </c>
      <c r="S22" s="18">
        <v>500000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83</v>
      </c>
      <c r="F23" s="16" t="s">
        <v>60</v>
      </c>
      <c r="G23" s="16" t="s">
        <v>84</v>
      </c>
      <c r="H23" s="16">
        <v>10</v>
      </c>
      <c r="I23" s="16">
        <v>107</v>
      </c>
      <c r="J23" s="16" t="s">
        <v>76</v>
      </c>
      <c r="K23" s="16">
        <v>4</v>
      </c>
      <c r="L23" s="18">
        <v>500000</v>
      </c>
      <c r="M23" s="18">
        <v>0</v>
      </c>
      <c r="N23" s="18">
        <v>0</v>
      </c>
      <c r="O23" s="18">
        <v>500000</v>
      </c>
      <c r="P23" s="18">
        <v>0</v>
      </c>
      <c r="Q23" s="18">
        <v>0</v>
      </c>
      <c r="R23" s="18">
        <v>0</v>
      </c>
      <c r="S23" s="18">
        <v>500000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16" t="s">
        <v>72</v>
      </c>
      <c r="C24" s="17" t="s">
        <v>73</v>
      </c>
      <c r="D24" s="16" t="s">
        <v>62</v>
      </c>
      <c r="E24" s="16" t="s">
        <v>85</v>
      </c>
      <c r="F24" s="16" t="s">
        <v>60</v>
      </c>
      <c r="G24" s="16" t="s">
        <v>86</v>
      </c>
      <c r="H24" s="16">
        <v>10</v>
      </c>
      <c r="I24" s="16">
        <v>107</v>
      </c>
      <c r="J24" s="16" t="s">
        <v>76</v>
      </c>
      <c r="K24" s="16">
        <v>4</v>
      </c>
      <c r="L24" s="18">
        <v>1000000</v>
      </c>
      <c r="M24" s="18">
        <v>0</v>
      </c>
      <c r="N24" s="18">
        <v>0</v>
      </c>
      <c r="O24" s="18">
        <v>1000000</v>
      </c>
      <c r="P24" s="18">
        <v>0</v>
      </c>
      <c r="Q24" s="18">
        <v>0</v>
      </c>
      <c r="R24" s="18">
        <v>0</v>
      </c>
      <c r="S24" s="18">
        <v>1000000</v>
      </c>
      <c r="T24" s="18">
        <v>0</v>
      </c>
      <c r="U24" s="19">
        <f t="shared" si="0"/>
        <v>0</v>
      </c>
      <c r="V24" s="18">
        <v>0</v>
      </c>
      <c r="W24" s="19">
        <f t="shared" si="1"/>
        <v>0</v>
      </c>
      <c r="X24" s="18">
        <v>0</v>
      </c>
      <c r="Y24" s="19">
        <f t="shared" si="2"/>
        <v>0</v>
      </c>
    </row>
    <row r="25" spans="2:25" ht="63.75" x14ac:dyDescent="0.25">
      <c r="B25" s="16" t="s">
        <v>72</v>
      </c>
      <c r="C25" s="17" t="s">
        <v>73</v>
      </c>
      <c r="D25" s="16" t="s">
        <v>62</v>
      </c>
      <c r="E25" s="16" t="s">
        <v>87</v>
      </c>
      <c r="F25" s="16" t="s">
        <v>60</v>
      </c>
      <c r="G25" s="16" t="s">
        <v>88</v>
      </c>
      <c r="H25" s="16">
        <v>10</v>
      </c>
      <c r="I25" s="16">
        <v>107</v>
      </c>
      <c r="J25" s="16" t="s">
        <v>76</v>
      </c>
      <c r="K25" s="16">
        <v>4</v>
      </c>
      <c r="L25" s="18">
        <v>1000000</v>
      </c>
      <c r="M25" s="18">
        <v>0</v>
      </c>
      <c r="N25" s="18">
        <v>590000</v>
      </c>
      <c r="O25" s="18">
        <v>410000</v>
      </c>
      <c r="P25" s="18">
        <v>0</v>
      </c>
      <c r="Q25" s="18">
        <v>0</v>
      </c>
      <c r="R25" s="18">
        <v>0</v>
      </c>
      <c r="S25" s="18">
        <v>410000</v>
      </c>
      <c r="T25" s="18">
        <v>0</v>
      </c>
      <c r="U25" s="19">
        <f t="shared" si="0"/>
        <v>0</v>
      </c>
      <c r="V25" s="18">
        <v>0</v>
      </c>
      <c r="W25" s="19">
        <f t="shared" si="1"/>
        <v>0</v>
      </c>
      <c r="X25" s="18">
        <v>0</v>
      </c>
      <c r="Y25" s="19">
        <f t="shared" si="2"/>
        <v>0</v>
      </c>
    </row>
    <row r="26" spans="2:25" ht="63.75" x14ac:dyDescent="0.25">
      <c r="B26" s="16" t="s">
        <v>72</v>
      </c>
      <c r="C26" s="17" t="s">
        <v>73</v>
      </c>
      <c r="D26" s="16" t="s">
        <v>62</v>
      </c>
      <c r="E26" s="16" t="s">
        <v>89</v>
      </c>
      <c r="F26" s="16" t="s">
        <v>60</v>
      </c>
      <c r="G26" s="16" t="s">
        <v>90</v>
      </c>
      <c r="H26" s="16">
        <v>10</v>
      </c>
      <c r="I26" s="16">
        <v>107</v>
      </c>
      <c r="J26" s="16" t="s">
        <v>76</v>
      </c>
      <c r="K26" s="16">
        <v>4</v>
      </c>
      <c r="L26" s="18">
        <v>1500000</v>
      </c>
      <c r="M26" s="18">
        <v>0</v>
      </c>
      <c r="N26" s="18">
        <v>0</v>
      </c>
      <c r="O26" s="18">
        <v>1500000</v>
      </c>
      <c r="P26" s="18">
        <v>0</v>
      </c>
      <c r="Q26" s="18">
        <v>0</v>
      </c>
      <c r="R26" s="18">
        <v>0</v>
      </c>
      <c r="S26" s="18">
        <v>1500000</v>
      </c>
      <c r="T26" s="18">
        <v>0</v>
      </c>
      <c r="U26" s="19">
        <f t="shared" si="0"/>
        <v>0</v>
      </c>
      <c r="V26" s="18">
        <v>0</v>
      </c>
      <c r="W26" s="19">
        <f t="shared" si="1"/>
        <v>0</v>
      </c>
      <c r="X26" s="18">
        <v>0</v>
      </c>
      <c r="Y26" s="19">
        <f t="shared" si="2"/>
        <v>0</v>
      </c>
    </row>
    <row r="27" spans="2:25" ht="63.75" x14ac:dyDescent="0.25">
      <c r="B27" s="16" t="s">
        <v>72</v>
      </c>
      <c r="C27" s="17" t="s">
        <v>73</v>
      </c>
      <c r="D27" s="16" t="s">
        <v>62</v>
      </c>
      <c r="E27" s="16" t="s">
        <v>91</v>
      </c>
      <c r="F27" s="16" t="s">
        <v>60</v>
      </c>
      <c r="G27" s="16" t="s">
        <v>92</v>
      </c>
      <c r="H27" s="16">
        <v>10</v>
      </c>
      <c r="I27" s="16">
        <v>107</v>
      </c>
      <c r="J27" s="16" t="s">
        <v>76</v>
      </c>
      <c r="K27" s="16">
        <v>4</v>
      </c>
      <c r="L27" s="18">
        <v>60000</v>
      </c>
      <c r="M27" s="18">
        <v>590000</v>
      </c>
      <c r="N27" s="18">
        <v>0</v>
      </c>
      <c r="O27" s="18">
        <v>650000</v>
      </c>
      <c r="P27" s="18">
        <v>0</v>
      </c>
      <c r="Q27" s="18">
        <v>0</v>
      </c>
      <c r="R27" s="18">
        <v>0</v>
      </c>
      <c r="S27" s="18">
        <v>650000</v>
      </c>
      <c r="T27" s="18">
        <v>649564.80000000005</v>
      </c>
      <c r="U27" s="19">
        <f t="shared" si="0"/>
        <v>0.99933046153846161</v>
      </c>
      <c r="V27" s="18">
        <v>0</v>
      </c>
      <c r="W27" s="19">
        <f t="shared" si="1"/>
        <v>0</v>
      </c>
      <c r="X27" s="18">
        <v>0</v>
      </c>
      <c r="Y27" s="19">
        <f t="shared" si="2"/>
        <v>0</v>
      </c>
    </row>
    <row r="28" spans="2:25" ht="63.75" x14ac:dyDescent="0.25">
      <c r="B28" s="16" t="s">
        <v>72</v>
      </c>
      <c r="C28" s="17" t="s">
        <v>73</v>
      </c>
      <c r="D28" s="16" t="s">
        <v>62</v>
      </c>
      <c r="E28" s="16" t="s">
        <v>93</v>
      </c>
      <c r="F28" s="16" t="s">
        <v>60</v>
      </c>
      <c r="G28" s="16" t="s">
        <v>94</v>
      </c>
      <c r="H28" s="16">
        <v>10</v>
      </c>
      <c r="I28" s="16">
        <v>107</v>
      </c>
      <c r="J28" s="16" t="s">
        <v>76</v>
      </c>
      <c r="K28" s="16">
        <v>4</v>
      </c>
      <c r="L28" s="18">
        <v>230000</v>
      </c>
      <c r="M28" s="18">
        <v>0</v>
      </c>
      <c r="N28" s="18">
        <v>0</v>
      </c>
      <c r="O28" s="18">
        <v>230000</v>
      </c>
      <c r="P28" s="18">
        <v>0</v>
      </c>
      <c r="Q28" s="18">
        <v>0</v>
      </c>
      <c r="R28" s="18">
        <v>0</v>
      </c>
      <c r="S28" s="18">
        <v>230000</v>
      </c>
      <c r="T28" s="18">
        <v>0</v>
      </c>
      <c r="U28" s="19">
        <f t="shared" si="0"/>
        <v>0</v>
      </c>
      <c r="V28" s="18">
        <v>0</v>
      </c>
      <c r="W28" s="19">
        <f t="shared" si="1"/>
        <v>0</v>
      </c>
      <c r="X28" s="18">
        <v>0</v>
      </c>
      <c r="Y28" s="19">
        <f t="shared" si="2"/>
        <v>0</v>
      </c>
    </row>
    <row r="29" spans="2:25" ht="63.75" x14ac:dyDescent="0.25">
      <c r="B29" s="16" t="s">
        <v>72</v>
      </c>
      <c r="C29" s="17" t="s">
        <v>73</v>
      </c>
      <c r="D29" s="16" t="s">
        <v>62</v>
      </c>
      <c r="E29" s="16" t="s">
        <v>95</v>
      </c>
      <c r="F29" s="16" t="s">
        <v>60</v>
      </c>
      <c r="G29" s="16" t="s">
        <v>96</v>
      </c>
      <c r="H29" s="16">
        <v>10</v>
      </c>
      <c r="I29" s="16">
        <v>107</v>
      </c>
      <c r="J29" s="16" t="s">
        <v>76</v>
      </c>
      <c r="K29" s="16">
        <v>4</v>
      </c>
      <c r="L29" s="18">
        <v>350000</v>
      </c>
      <c r="M29" s="18">
        <v>0</v>
      </c>
      <c r="N29" s="18">
        <v>0</v>
      </c>
      <c r="O29" s="18">
        <v>350000</v>
      </c>
      <c r="P29" s="18">
        <v>0</v>
      </c>
      <c r="Q29" s="18">
        <v>0</v>
      </c>
      <c r="R29" s="18">
        <v>0</v>
      </c>
      <c r="S29" s="18">
        <v>350000</v>
      </c>
      <c r="T29" s="18">
        <v>0</v>
      </c>
      <c r="U29" s="19">
        <f t="shared" si="0"/>
        <v>0</v>
      </c>
      <c r="V29" s="18">
        <v>0</v>
      </c>
      <c r="W29" s="19">
        <f t="shared" si="1"/>
        <v>0</v>
      </c>
      <c r="X29" s="18">
        <v>0</v>
      </c>
      <c r="Y29" s="19">
        <f t="shared" si="2"/>
        <v>0</v>
      </c>
    </row>
    <row r="30" spans="2:25" ht="63.75" x14ac:dyDescent="0.25">
      <c r="B30" s="16" t="s">
        <v>72</v>
      </c>
      <c r="C30" s="17" t="s">
        <v>73</v>
      </c>
      <c r="D30" s="16" t="s">
        <v>62</v>
      </c>
      <c r="E30" s="16" t="s">
        <v>74</v>
      </c>
      <c r="F30" s="16" t="s">
        <v>60</v>
      </c>
      <c r="G30" s="16" t="s">
        <v>75</v>
      </c>
      <c r="H30" s="16">
        <v>10</v>
      </c>
      <c r="I30" s="16">
        <v>307</v>
      </c>
      <c r="J30" s="16" t="s">
        <v>76</v>
      </c>
      <c r="K30" s="16">
        <v>3</v>
      </c>
      <c r="L30" s="18">
        <v>0</v>
      </c>
      <c r="M30" s="18">
        <v>6736000</v>
      </c>
      <c r="N30" s="18">
        <v>0</v>
      </c>
      <c r="O30" s="18">
        <v>6736000</v>
      </c>
      <c r="P30" s="18">
        <v>0</v>
      </c>
      <c r="Q30" s="18">
        <v>0</v>
      </c>
      <c r="R30" s="18">
        <v>0</v>
      </c>
      <c r="S30" s="18">
        <v>6736000</v>
      </c>
      <c r="T30" s="18">
        <v>0</v>
      </c>
      <c r="U30" s="19">
        <f t="shared" si="0"/>
        <v>0</v>
      </c>
      <c r="V30" s="18">
        <v>0</v>
      </c>
      <c r="W30" s="19">
        <f t="shared" si="1"/>
        <v>0</v>
      </c>
      <c r="X30" s="18">
        <v>0</v>
      </c>
      <c r="Y30" s="19">
        <f t="shared" si="2"/>
        <v>0</v>
      </c>
    </row>
    <row r="31" spans="2:25" ht="63.75" x14ac:dyDescent="0.25">
      <c r="B31" s="16" t="s">
        <v>72</v>
      </c>
      <c r="C31" s="17" t="s">
        <v>73</v>
      </c>
      <c r="D31" s="16" t="s">
        <v>62</v>
      </c>
      <c r="E31" s="16" t="s">
        <v>83</v>
      </c>
      <c r="F31" s="16" t="s">
        <v>60</v>
      </c>
      <c r="G31" s="16" t="s">
        <v>84</v>
      </c>
      <c r="H31" s="16">
        <v>10</v>
      </c>
      <c r="I31" s="16">
        <v>307</v>
      </c>
      <c r="J31" s="16" t="s">
        <v>76</v>
      </c>
      <c r="K31" s="16">
        <v>4</v>
      </c>
      <c r="L31" s="18">
        <v>0</v>
      </c>
      <c r="M31" s="18">
        <v>1000000</v>
      </c>
      <c r="N31" s="18">
        <v>0</v>
      </c>
      <c r="O31" s="18">
        <v>1000000</v>
      </c>
      <c r="P31" s="18">
        <v>0</v>
      </c>
      <c r="Q31" s="18">
        <v>0</v>
      </c>
      <c r="R31" s="18">
        <v>0</v>
      </c>
      <c r="S31" s="18">
        <v>1000000</v>
      </c>
      <c r="T31" s="18">
        <v>0</v>
      </c>
      <c r="U31" s="19">
        <f t="shared" si="0"/>
        <v>0</v>
      </c>
      <c r="V31" s="18">
        <v>0</v>
      </c>
      <c r="W31" s="19">
        <f t="shared" si="1"/>
        <v>0</v>
      </c>
      <c r="X31" s="18">
        <v>0</v>
      </c>
      <c r="Y31" s="19">
        <f t="shared" si="2"/>
        <v>0</v>
      </c>
    </row>
    <row r="32" spans="2:25" ht="63.75" x14ac:dyDescent="0.25">
      <c r="B32" s="16" t="s">
        <v>72</v>
      </c>
      <c r="C32" s="17" t="s">
        <v>73</v>
      </c>
      <c r="D32" s="16" t="s">
        <v>62</v>
      </c>
      <c r="E32" s="16" t="s">
        <v>85</v>
      </c>
      <c r="F32" s="16" t="s">
        <v>60</v>
      </c>
      <c r="G32" s="16" t="s">
        <v>86</v>
      </c>
      <c r="H32" s="16">
        <v>10</v>
      </c>
      <c r="I32" s="16">
        <v>307</v>
      </c>
      <c r="J32" s="16" t="s">
        <v>76</v>
      </c>
      <c r="K32" s="16">
        <v>4</v>
      </c>
      <c r="L32" s="18">
        <v>0</v>
      </c>
      <c r="M32" s="18">
        <v>4505000</v>
      </c>
      <c r="N32" s="18">
        <v>10000</v>
      </c>
      <c r="O32" s="18">
        <v>4495000</v>
      </c>
      <c r="P32" s="18">
        <v>0</v>
      </c>
      <c r="Q32" s="18">
        <v>0</v>
      </c>
      <c r="R32" s="18">
        <v>0</v>
      </c>
      <c r="S32" s="18">
        <v>4495000</v>
      </c>
      <c r="T32" s="18">
        <v>0</v>
      </c>
      <c r="U32" s="19">
        <f t="shared" si="0"/>
        <v>0</v>
      </c>
      <c r="V32" s="18">
        <v>0</v>
      </c>
      <c r="W32" s="19">
        <f t="shared" si="1"/>
        <v>0</v>
      </c>
      <c r="X32" s="18">
        <v>0</v>
      </c>
      <c r="Y32" s="19">
        <f t="shared" si="2"/>
        <v>0</v>
      </c>
    </row>
    <row r="33" spans="2:25" ht="63.75" x14ac:dyDescent="0.25">
      <c r="B33" s="16" t="s">
        <v>72</v>
      </c>
      <c r="C33" s="17" t="s">
        <v>73</v>
      </c>
      <c r="D33" s="16" t="s">
        <v>62</v>
      </c>
      <c r="E33" s="16" t="s">
        <v>115</v>
      </c>
      <c r="F33" s="16" t="s">
        <v>60</v>
      </c>
      <c r="G33" s="16" t="s">
        <v>117</v>
      </c>
      <c r="H33" s="16">
        <v>10</v>
      </c>
      <c r="I33" s="16">
        <v>307</v>
      </c>
      <c r="J33" s="16" t="s">
        <v>76</v>
      </c>
      <c r="K33" s="16">
        <v>4</v>
      </c>
      <c r="L33" s="18">
        <v>0</v>
      </c>
      <c r="M33" s="18">
        <v>3700000</v>
      </c>
      <c r="N33" s="18">
        <v>0</v>
      </c>
      <c r="O33" s="18">
        <v>3700000</v>
      </c>
      <c r="P33" s="18">
        <v>0</v>
      </c>
      <c r="Q33" s="18">
        <v>0</v>
      </c>
      <c r="R33" s="18">
        <v>0</v>
      </c>
      <c r="S33" s="18">
        <v>3700000</v>
      </c>
      <c r="T33" s="18">
        <v>0</v>
      </c>
      <c r="U33" s="19">
        <f t="shared" si="0"/>
        <v>0</v>
      </c>
      <c r="V33" s="18">
        <v>0</v>
      </c>
      <c r="W33" s="19">
        <f t="shared" si="1"/>
        <v>0</v>
      </c>
      <c r="X33" s="18">
        <v>0</v>
      </c>
      <c r="Y33" s="19">
        <f t="shared" si="2"/>
        <v>0</v>
      </c>
    </row>
    <row r="34" spans="2:25" ht="63.75" x14ac:dyDescent="0.25">
      <c r="B34" s="16" t="s">
        <v>72</v>
      </c>
      <c r="C34" s="17" t="s">
        <v>73</v>
      </c>
      <c r="D34" s="16" t="s">
        <v>62</v>
      </c>
      <c r="E34" s="16" t="s">
        <v>81</v>
      </c>
      <c r="F34" s="16" t="s">
        <v>60</v>
      </c>
      <c r="G34" s="16" t="s">
        <v>82</v>
      </c>
      <c r="H34" s="16">
        <v>10</v>
      </c>
      <c r="I34" s="16">
        <v>307</v>
      </c>
      <c r="J34" s="16" t="s">
        <v>76</v>
      </c>
      <c r="K34" s="16">
        <v>4</v>
      </c>
      <c r="L34" s="18">
        <v>0</v>
      </c>
      <c r="M34" s="18">
        <v>1800000</v>
      </c>
      <c r="N34" s="18">
        <v>0</v>
      </c>
      <c r="O34" s="18">
        <v>1800000</v>
      </c>
      <c r="P34" s="18">
        <v>0</v>
      </c>
      <c r="Q34" s="18">
        <v>0</v>
      </c>
      <c r="R34" s="18">
        <v>0</v>
      </c>
      <c r="S34" s="18">
        <v>1800000</v>
      </c>
      <c r="T34" s="18">
        <v>0</v>
      </c>
      <c r="U34" s="19">
        <f t="shared" si="0"/>
        <v>0</v>
      </c>
      <c r="V34" s="18">
        <v>0</v>
      </c>
      <c r="W34" s="19">
        <f t="shared" si="1"/>
        <v>0</v>
      </c>
      <c r="X34" s="18">
        <v>0</v>
      </c>
      <c r="Y34" s="19">
        <f t="shared" si="2"/>
        <v>0</v>
      </c>
    </row>
    <row r="35" spans="2:25" ht="63.75" x14ac:dyDescent="0.25">
      <c r="B35" s="16" t="s">
        <v>72</v>
      </c>
      <c r="C35" s="17" t="s">
        <v>73</v>
      </c>
      <c r="D35" s="16" t="s">
        <v>62</v>
      </c>
      <c r="E35" s="16" t="s">
        <v>77</v>
      </c>
      <c r="F35" s="16" t="s">
        <v>60</v>
      </c>
      <c r="G35" s="16" t="s">
        <v>78</v>
      </c>
      <c r="H35" s="16">
        <v>10</v>
      </c>
      <c r="I35" s="16">
        <v>307</v>
      </c>
      <c r="J35" s="16" t="s">
        <v>76</v>
      </c>
      <c r="K35" s="16">
        <v>4</v>
      </c>
      <c r="L35" s="18">
        <v>0</v>
      </c>
      <c r="M35" s="18">
        <v>1000000</v>
      </c>
      <c r="N35" s="18">
        <v>0</v>
      </c>
      <c r="O35" s="18">
        <v>1000000</v>
      </c>
      <c r="P35" s="18">
        <v>0</v>
      </c>
      <c r="Q35" s="18">
        <v>0</v>
      </c>
      <c r="R35" s="18">
        <v>0</v>
      </c>
      <c r="S35" s="18">
        <v>1000000</v>
      </c>
      <c r="T35" s="18">
        <v>0</v>
      </c>
      <c r="U35" s="19">
        <f t="shared" si="0"/>
        <v>0</v>
      </c>
      <c r="V35" s="18">
        <v>0</v>
      </c>
      <c r="W35" s="19">
        <f t="shared" si="1"/>
        <v>0</v>
      </c>
      <c r="X35" s="18">
        <v>0</v>
      </c>
      <c r="Y35" s="19">
        <f t="shared" si="2"/>
        <v>0</v>
      </c>
    </row>
    <row r="36" spans="2:25" ht="63.75" x14ac:dyDescent="0.25">
      <c r="B36" s="16" t="s">
        <v>72</v>
      </c>
      <c r="C36" s="17" t="s">
        <v>73</v>
      </c>
      <c r="D36" s="16" t="s">
        <v>62</v>
      </c>
      <c r="E36" s="16" t="s">
        <v>87</v>
      </c>
      <c r="F36" s="16" t="s">
        <v>60</v>
      </c>
      <c r="G36" s="16" t="s">
        <v>88</v>
      </c>
      <c r="H36" s="16">
        <v>10</v>
      </c>
      <c r="I36" s="16">
        <v>307</v>
      </c>
      <c r="J36" s="16" t="s">
        <v>76</v>
      </c>
      <c r="K36" s="16">
        <v>4</v>
      </c>
      <c r="L36" s="18">
        <v>0</v>
      </c>
      <c r="M36" s="18">
        <v>3500000</v>
      </c>
      <c r="N36" s="18">
        <v>0</v>
      </c>
      <c r="O36" s="18">
        <v>3500000</v>
      </c>
      <c r="P36" s="18">
        <v>0</v>
      </c>
      <c r="Q36" s="18">
        <v>0</v>
      </c>
      <c r="R36" s="18">
        <v>0</v>
      </c>
      <c r="S36" s="18">
        <v>3500000</v>
      </c>
      <c r="T36" s="18">
        <v>0</v>
      </c>
      <c r="U36" s="19">
        <f t="shared" si="0"/>
        <v>0</v>
      </c>
      <c r="V36" s="18">
        <v>0</v>
      </c>
      <c r="W36" s="19">
        <f t="shared" si="1"/>
        <v>0</v>
      </c>
      <c r="X36" s="18">
        <v>0</v>
      </c>
      <c r="Y36" s="19">
        <f t="shared" si="2"/>
        <v>0</v>
      </c>
    </row>
    <row r="37" spans="2:25" ht="63.75" x14ac:dyDescent="0.25">
      <c r="B37" s="16" t="s">
        <v>72</v>
      </c>
      <c r="C37" s="17" t="s">
        <v>73</v>
      </c>
      <c r="D37" s="16" t="s">
        <v>62</v>
      </c>
      <c r="E37" s="16" t="s">
        <v>79</v>
      </c>
      <c r="F37" s="16" t="s">
        <v>60</v>
      </c>
      <c r="G37" s="16" t="s">
        <v>80</v>
      </c>
      <c r="H37" s="16">
        <v>10</v>
      </c>
      <c r="I37" s="16">
        <v>307</v>
      </c>
      <c r="J37" s="16" t="s">
        <v>76</v>
      </c>
      <c r="K37" s="16">
        <v>4</v>
      </c>
      <c r="L37" s="18">
        <v>0</v>
      </c>
      <c r="M37" s="18">
        <v>500000</v>
      </c>
      <c r="N37" s="18">
        <v>0</v>
      </c>
      <c r="O37" s="18">
        <v>500000</v>
      </c>
      <c r="P37" s="18">
        <v>0</v>
      </c>
      <c r="Q37" s="18">
        <v>0</v>
      </c>
      <c r="R37" s="18">
        <v>0</v>
      </c>
      <c r="S37" s="18">
        <v>500000</v>
      </c>
      <c r="T37" s="18">
        <v>0</v>
      </c>
      <c r="U37" s="19">
        <f t="shared" si="0"/>
        <v>0</v>
      </c>
      <c r="V37" s="18">
        <v>0</v>
      </c>
      <c r="W37" s="19">
        <f t="shared" si="1"/>
        <v>0</v>
      </c>
      <c r="X37" s="18">
        <v>0</v>
      </c>
      <c r="Y37" s="19">
        <f t="shared" si="2"/>
        <v>0</v>
      </c>
    </row>
    <row r="38" spans="2:25" ht="63.75" x14ac:dyDescent="0.25">
      <c r="B38" s="16" t="s">
        <v>72</v>
      </c>
      <c r="C38" s="17" t="s">
        <v>73</v>
      </c>
      <c r="D38" s="16" t="s">
        <v>62</v>
      </c>
      <c r="E38" s="16" t="s">
        <v>89</v>
      </c>
      <c r="F38" s="16" t="s">
        <v>60</v>
      </c>
      <c r="G38" s="16" t="s">
        <v>90</v>
      </c>
      <c r="H38" s="16">
        <v>10</v>
      </c>
      <c r="I38" s="16">
        <v>307</v>
      </c>
      <c r="J38" s="16" t="s">
        <v>76</v>
      </c>
      <c r="K38" s="16">
        <v>4</v>
      </c>
      <c r="L38" s="18">
        <v>0</v>
      </c>
      <c r="M38" s="18">
        <v>12710000</v>
      </c>
      <c r="N38" s="18">
        <v>5000</v>
      </c>
      <c r="O38" s="18">
        <v>12705000</v>
      </c>
      <c r="P38" s="18">
        <v>0</v>
      </c>
      <c r="Q38" s="18">
        <v>0</v>
      </c>
      <c r="R38" s="18">
        <v>0</v>
      </c>
      <c r="S38" s="18">
        <v>12705000</v>
      </c>
      <c r="T38" s="18">
        <v>12704999.779999999</v>
      </c>
      <c r="U38" s="19">
        <f t="shared" si="0"/>
        <v>0.9999999826839826</v>
      </c>
      <c r="V38" s="18">
        <v>0</v>
      </c>
      <c r="W38" s="19">
        <f t="shared" si="1"/>
        <v>0</v>
      </c>
      <c r="X38" s="18">
        <v>0</v>
      </c>
      <c r="Y38" s="19">
        <f t="shared" si="2"/>
        <v>0</v>
      </c>
    </row>
    <row r="39" spans="2:25" ht="38.25" x14ac:dyDescent="0.25">
      <c r="B39" s="16" t="s">
        <v>72</v>
      </c>
      <c r="C39" s="17" t="s">
        <v>73</v>
      </c>
      <c r="D39" s="16" t="s">
        <v>62</v>
      </c>
      <c r="E39" s="16" t="s">
        <v>97</v>
      </c>
      <c r="F39" s="16" t="s">
        <v>60</v>
      </c>
      <c r="G39" s="16" t="s">
        <v>98</v>
      </c>
      <c r="H39" s="16">
        <v>10</v>
      </c>
      <c r="I39" s="16">
        <v>107</v>
      </c>
      <c r="J39" s="16" t="s">
        <v>76</v>
      </c>
      <c r="K39" s="16">
        <v>3</v>
      </c>
      <c r="L39" s="18">
        <v>110854895</v>
      </c>
      <c r="M39" s="18">
        <v>0</v>
      </c>
      <c r="N39" s="18">
        <v>0</v>
      </c>
      <c r="O39" s="18">
        <v>110854895</v>
      </c>
      <c r="P39" s="18">
        <v>0</v>
      </c>
      <c r="Q39" s="18">
        <v>0</v>
      </c>
      <c r="R39" s="18">
        <v>0</v>
      </c>
      <c r="S39" s="18">
        <v>110854895</v>
      </c>
      <c r="T39" s="18">
        <v>71670543.359999999</v>
      </c>
      <c r="U39" s="19">
        <f t="shared" si="0"/>
        <v>0.6465257430445448</v>
      </c>
      <c r="V39" s="18">
        <v>14622065.9</v>
      </c>
      <c r="W39" s="19">
        <f t="shared" si="1"/>
        <v>0.13190275359513895</v>
      </c>
      <c r="X39" s="18">
        <v>13701452.83</v>
      </c>
      <c r="Y39" s="19">
        <f t="shared" si="2"/>
        <v>0.12359808585809404</v>
      </c>
    </row>
    <row r="40" spans="2:25" ht="38.25" x14ac:dyDescent="0.25">
      <c r="B40" s="16" t="s">
        <v>72</v>
      </c>
      <c r="C40" s="17" t="s">
        <v>73</v>
      </c>
      <c r="D40" s="16" t="s">
        <v>62</v>
      </c>
      <c r="E40" s="16" t="s">
        <v>97</v>
      </c>
      <c r="F40" s="16" t="s">
        <v>60</v>
      </c>
      <c r="G40" s="16" t="s">
        <v>98</v>
      </c>
      <c r="H40" s="16">
        <v>10</v>
      </c>
      <c r="I40" s="16">
        <v>107</v>
      </c>
      <c r="J40" s="16" t="s">
        <v>76</v>
      </c>
      <c r="K40" s="16">
        <v>4</v>
      </c>
      <c r="L40" s="18">
        <v>13558029</v>
      </c>
      <c r="M40" s="18">
        <v>0</v>
      </c>
      <c r="N40" s="18">
        <v>0</v>
      </c>
      <c r="O40" s="18">
        <v>13558029</v>
      </c>
      <c r="P40" s="18">
        <v>0</v>
      </c>
      <c r="Q40" s="18">
        <v>0</v>
      </c>
      <c r="R40" s="18">
        <v>0</v>
      </c>
      <c r="S40" s="18">
        <v>13558029</v>
      </c>
      <c r="T40" s="18">
        <v>4651104.83</v>
      </c>
      <c r="U40" s="19">
        <f t="shared" si="0"/>
        <v>0.34305169505095467</v>
      </c>
      <c r="V40" s="18">
        <v>470610.8</v>
      </c>
      <c r="W40" s="19">
        <f t="shared" si="1"/>
        <v>3.4710856570671147E-2</v>
      </c>
      <c r="X40" s="18">
        <v>470610.8</v>
      </c>
      <c r="Y40" s="19">
        <f t="shared" si="2"/>
        <v>3.4710856570671147E-2</v>
      </c>
    </row>
    <row r="41" spans="2:25" ht="38.25" x14ac:dyDescent="0.25">
      <c r="B41" s="16" t="s">
        <v>72</v>
      </c>
      <c r="C41" s="17" t="s">
        <v>73</v>
      </c>
      <c r="D41" s="16" t="s">
        <v>62</v>
      </c>
      <c r="E41" s="16" t="s">
        <v>97</v>
      </c>
      <c r="F41" s="16" t="s">
        <v>60</v>
      </c>
      <c r="G41" s="16" t="s">
        <v>98</v>
      </c>
      <c r="H41" s="16">
        <v>10</v>
      </c>
      <c r="I41" s="16">
        <v>307</v>
      </c>
      <c r="J41" s="16" t="s">
        <v>76</v>
      </c>
      <c r="K41" s="16">
        <v>3</v>
      </c>
      <c r="L41" s="18">
        <v>0</v>
      </c>
      <c r="M41" s="18">
        <v>19897830</v>
      </c>
      <c r="N41" s="18">
        <v>0</v>
      </c>
      <c r="O41" s="18">
        <v>19897830</v>
      </c>
      <c r="P41" s="18">
        <v>0</v>
      </c>
      <c r="Q41" s="18">
        <v>0</v>
      </c>
      <c r="R41" s="18">
        <v>0</v>
      </c>
      <c r="S41" s="18">
        <v>19897830</v>
      </c>
      <c r="T41" s="18">
        <v>1295380</v>
      </c>
      <c r="U41" s="19">
        <f t="shared" si="0"/>
        <v>6.5101571377381359E-2</v>
      </c>
      <c r="V41" s="18">
        <v>0</v>
      </c>
      <c r="W41" s="19">
        <f t="shared" si="1"/>
        <v>0</v>
      </c>
      <c r="X41" s="18">
        <v>0</v>
      </c>
      <c r="Y41" s="19">
        <f t="shared" si="2"/>
        <v>0</v>
      </c>
    </row>
    <row r="42" spans="2:25" ht="38.25" x14ac:dyDescent="0.25">
      <c r="B42" s="16" t="s">
        <v>72</v>
      </c>
      <c r="C42" s="17" t="s">
        <v>73</v>
      </c>
      <c r="D42" s="16" t="s">
        <v>62</v>
      </c>
      <c r="E42" s="16" t="s">
        <v>97</v>
      </c>
      <c r="F42" s="16" t="s">
        <v>60</v>
      </c>
      <c r="G42" s="16" t="s">
        <v>98</v>
      </c>
      <c r="H42" s="16">
        <v>10</v>
      </c>
      <c r="I42" s="16">
        <v>307</v>
      </c>
      <c r="J42" s="16" t="s">
        <v>76</v>
      </c>
      <c r="K42" s="16">
        <v>4</v>
      </c>
      <c r="L42" s="18">
        <v>0</v>
      </c>
      <c r="M42" s="18">
        <v>24408057</v>
      </c>
      <c r="N42" s="18">
        <v>0</v>
      </c>
      <c r="O42" s="18">
        <v>24408057</v>
      </c>
      <c r="P42" s="18">
        <v>0</v>
      </c>
      <c r="Q42" s="18">
        <v>0</v>
      </c>
      <c r="R42" s="18">
        <v>0</v>
      </c>
      <c r="S42" s="18">
        <v>24408057</v>
      </c>
      <c r="T42" s="18">
        <v>1852836</v>
      </c>
      <c r="U42" s="19">
        <f t="shared" si="0"/>
        <v>7.5910835508127494E-2</v>
      </c>
      <c r="V42" s="18">
        <v>0</v>
      </c>
      <c r="W42" s="19">
        <f t="shared" si="1"/>
        <v>0</v>
      </c>
      <c r="X42" s="18">
        <v>0</v>
      </c>
      <c r="Y42" s="19">
        <f t="shared" si="2"/>
        <v>0</v>
      </c>
    </row>
    <row r="43" spans="2:25" ht="51" x14ac:dyDescent="0.25">
      <c r="B43" s="16" t="s">
        <v>72</v>
      </c>
      <c r="C43" s="17" t="s">
        <v>73</v>
      </c>
      <c r="D43" s="16" t="s">
        <v>99</v>
      </c>
      <c r="E43" s="16" t="s">
        <v>100</v>
      </c>
      <c r="F43" s="16" t="s">
        <v>60</v>
      </c>
      <c r="G43" s="16" t="s">
        <v>101</v>
      </c>
      <c r="H43" s="16">
        <v>10</v>
      </c>
      <c r="I43" s="16">
        <v>107</v>
      </c>
      <c r="J43" s="16" t="s">
        <v>76</v>
      </c>
      <c r="K43" s="16">
        <v>3</v>
      </c>
      <c r="L43" s="18">
        <v>3582444</v>
      </c>
      <c r="M43" s="18">
        <v>0</v>
      </c>
      <c r="N43" s="18">
        <v>0</v>
      </c>
      <c r="O43" s="18">
        <v>3582444</v>
      </c>
      <c r="P43" s="18">
        <v>0</v>
      </c>
      <c r="Q43" s="18">
        <v>0</v>
      </c>
      <c r="R43" s="18">
        <v>0</v>
      </c>
      <c r="S43" s="18">
        <v>3582444</v>
      </c>
      <c r="T43" s="18">
        <v>935077.09</v>
      </c>
      <c r="U43" s="19">
        <f t="shared" si="0"/>
        <v>0.26101652670634906</v>
      </c>
      <c r="V43" s="18">
        <v>291693.25</v>
      </c>
      <c r="W43" s="19">
        <f t="shared" si="1"/>
        <v>8.1422975488242108E-2</v>
      </c>
      <c r="X43" s="18">
        <v>280318.25</v>
      </c>
      <c r="Y43" s="19">
        <f t="shared" si="2"/>
        <v>7.824776884160646E-2</v>
      </c>
    </row>
    <row r="44" spans="2:25" ht="51" x14ac:dyDescent="0.25">
      <c r="B44" s="16" t="s">
        <v>72</v>
      </c>
      <c r="C44" s="17" t="s">
        <v>73</v>
      </c>
      <c r="D44" s="16" t="s">
        <v>99</v>
      </c>
      <c r="E44" s="16" t="s">
        <v>100</v>
      </c>
      <c r="F44" s="16" t="s">
        <v>60</v>
      </c>
      <c r="G44" s="16" t="s">
        <v>101</v>
      </c>
      <c r="H44" s="16">
        <v>10</v>
      </c>
      <c r="I44" s="16">
        <v>307</v>
      </c>
      <c r="J44" s="16" t="s">
        <v>76</v>
      </c>
      <c r="K44" s="16">
        <v>3</v>
      </c>
      <c r="L44" s="18">
        <v>0</v>
      </c>
      <c r="M44" s="18">
        <v>200000</v>
      </c>
      <c r="N44" s="18">
        <v>0</v>
      </c>
      <c r="O44" s="18">
        <v>200000</v>
      </c>
      <c r="P44" s="18">
        <v>0</v>
      </c>
      <c r="Q44" s="18">
        <v>0</v>
      </c>
      <c r="R44" s="18">
        <v>0</v>
      </c>
      <c r="S44" s="18">
        <v>200000</v>
      </c>
      <c r="T44" s="18">
        <v>56000</v>
      </c>
      <c r="U44" s="19">
        <f t="shared" si="0"/>
        <v>0.28000000000000003</v>
      </c>
      <c r="V44" s="18">
        <v>0</v>
      </c>
      <c r="W44" s="19">
        <f t="shared" si="1"/>
        <v>0</v>
      </c>
      <c r="X44" s="18">
        <v>0</v>
      </c>
      <c r="Y44" s="19">
        <f t="shared" si="2"/>
        <v>0</v>
      </c>
    </row>
    <row r="45" spans="2:25" ht="63.75" x14ac:dyDescent="0.25">
      <c r="B45" s="16" t="s">
        <v>102</v>
      </c>
      <c r="C45" s="17" t="s">
        <v>103</v>
      </c>
      <c r="D45" s="16" t="s">
        <v>99</v>
      </c>
      <c r="E45" s="16" t="s">
        <v>104</v>
      </c>
      <c r="F45" s="16" t="s">
        <v>60</v>
      </c>
      <c r="G45" s="16" t="s">
        <v>105</v>
      </c>
      <c r="H45" s="16">
        <v>10</v>
      </c>
      <c r="I45" s="16">
        <v>101</v>
      </c>
      <c r="J45" s="16" t="s">
        <v>48</v>
      </c>
      <c r="K45" s="16">
        <v>3</v>
      </c>
      <c r="L45" s="18">
        <v>830000</v>
      </c>
      <c r="M45" s="18">
        <v>0</v>
      </c>
      <c r="N45" s="18">
        <v>0</v>
      </c>
      <c r="O45" s="18">
        <v>830000</v>
      </c>
      <c r="P45" s="18">
        <v>0</v>
      </c>
      <c r="Q45" s="18">
        <v>0</v>
      </c>
      <c r="R45" s="18">
        <v>0</v>
      </c>
      <c r="S45" s="18">
        <v>830000</v>
      </c>
      <c r="T45" s="18">
        <v>235009.02</v>
      </c>
      <c r="U45" s="19">
        <f t="shared" si="0"/>
        <v>0.28314339759036145</v>
      </c>
      <c r="V45" s="18">
        <v>48975.91</v>
      </c>
      <c r="W45" s="19">
        <f t="shared" si="1"/>
        <v>5.9007120481927716E-2</v>
      </c>
      <c r="X45" s="18">
        <v>40523.300000000003</v>
      </c>
      <c r="Y45" s="19">
        <f t="shared" si="2"/>
        <v>4.88232530120482E-2</v>
      </c>
    </row>
    <row r="46" spans="2:25" ht="63.75" x14ac:dyDescent="0.25">
      <c r="B46" s="16" t="s">
        <v>102</v>
      </c>
      <c r="C46" s="17" t="s">
        <v>103</v>
      </c>
      <c r="D46" s="16" t="s">
        <v>99</v>
      </c>
      <c r="E46" s="16" t="s">
        <v>104</v>
      </c>
      <c r="F46" s="16" t="s">
        <v>60</v>
      </c>
      <c r="G46" s="16" t="s">
        <v>105</v>
      </c>
      <c r="H46" s="16">
        <v>10</v>
      </c>
      <c r="I46" s="16">
        <v>301</v>
      </c>
      <c r="J46" s="16" t="s">
        <v>48</v>
      </c>
      <c r="K46" s="16">
        <v>3</v>
      </c>
      <c r="L46" s="18">
        <v>0</v>
      </c>
      <c r="M46" s="18">
        <v>813034</v>
      </c>
      <c r="N46" s="18">
        <v>0</v>
      </c>
      <c r="O46" s="18">
        <v>813034</v>
      </c>
      <c r="P46" s="18">
        <v>0</v>
      </c>
      <c r="Q46" s="18">
        <v>0</v>
      </c>
      <c r="R46" s="18">
        <v>0</v>
      </c>
      <c r="S46" s="18">
        <v>813034</v>
      </c>
      <c r="T46" s="18">
        <v>0</v>
      </c>
      <c r="U46" s="19">
        <f t="shared" si="0"/>
        <v>0</v>
      </c>
      <c r="V46" s="18">
        <v>0</v>
      </c>
      <c r="W46" s="19">
        <f t="shared" si="1"/>
        <v>0</v>
      </c>
      <c r="X46" s="18">
        <v>0</v>
      </c>
      <c r="Y46" s="19">
        <f t="shared" si="2"/>
        <v>0</v>
      </c>
    </row>
    <row r="47" spans="2:25" ht="38.25" x14ac:dyDescent="0.25">
      <c r="B47" s="16" t="s">
        <v>106</v>
      </c>
      <c r="C47" s="17" t="s">
        <v>107</v>
      </c>
      <c r="D47" s="16" t="s">
        <v>62</v>
      </c>
      <c r="E47" s="16" t="s">
        <v>108</v>
      </c>
      <c r="F47" s="16" t="s">
        <v>60</v>
      </c>
      <c r="G47" s="16" t="s">
        <v>109</v>
      </c>
      <c r="H47" s="16">
        <v>10</v>
      </c>
      <c r="I47" s="16">
        <v>107</v>
      </c>
      <c r="J47" s="16" t="s">
        <v>76</v>
      </c>
      <c r="K47" s="16">
        <v>3</v>
      </c>
      <c r="L47" s="18">
        <v>9495000</v>
      </c>
      <c r="M47" s="18">
        <v>0</v>
      </c>
      <c r="N47" s="18">
        <v>0</v>
      </c>
      <c r="O47" s="18">
        <v>9495000</v>
      </c>
      <c r="P47" s="18">
        <v>0</v>
      </c>
      <c r="Q47" s="18">
        <v>0</v>
      </c>
      <c r="R47" s="18">
        <v>0</v>
      </c>
      <c r="S47" s="18">
        <v>9495000</v>
      </c>
      <c r="T47" s="18">
        <v>8265878</v>
      </c>
      <c r="U47" s="19">
        <f t="shared" si="0"/>
        <v>0.87055060558188524</v>
      </c>
      <c r="V47" s="18">
        <v>1052934.82</v>
      </c>
      <c r="W47" s="19">
        <f t="shared" si="1"/>
        <v>0.11089360926803582</v>
      </c>
      <c r="X47" s="18">
        <v>1052934.82</v>
      </c>
      <c r="Y47" s="19">
        <f t="shared" si="2"/>
        <v>0.11089360926803582</v>
      </c>
    </row>
    <row r="48" spans="2:25" ht="38.25" x14ac:dyDescent="0.25">
      <c r="B48" s="16" t="s">
        <v>110</v>
      </c>
      <c r="C48" s="17" t="s">
        <v>111</v>
      </c>
      <c r="D48" s="16" t="s">
        <v>112</v>
      </c>
      <c r="E48" s="16" t="s">
        <v>113</v>
      </c>
      <c r="F48" s="16" t="s">
        <v>60</v>
      </c>
      <c r="G48" s="16" t="s">
        <v>114</v>
      </c>
      <c r="H48" s="16">
        <v>10</v>
      </c>
      <c r="I48" s="16">
        <v>107</v>
      </c>
      <c r="J48" s="16" t="s">
        <v>76</v>
      </c>
      <c r="K48" s="16">
        <v>3</v>
      </c>
      <c r="L48" s="18">
        <v>340954</v>
      </c>
      <c r="M48" s="18">
        <v>0</v>
      </c>
      <c r="N48" s="18">
        <v>0</v>
      </c>
      <c r="O48" s="18">
        <v>340954</v>
      </c>
      <c r="P48" s="18">
        <v>0</v>
      </c>
      <c r="Q48" s="18">
        <v>0</v>
      </c>
      <c r="R48" s="18">
        <v>0</v>
      </c>
      <c r="S48" s="18">
        <v>340954</v>
      </c>
      <c r="T48" s="18">
        <v>0</v>
      </c>
      <c r="U48" s="19">
        <f t="shared" si="0"/>
        <v>0</v>
      </c>
      <c r="V48" s="18">
        <v>0</v>
      </c>
      <c r="W48" s="19">
        <f t="shared" si="1"/>
        <v>0</v>
      </c>
      <c r="X48" s="18">
        <v>0</v>
      </c>
      <c r="Y48" s="19">
        <f t="shared" si="2"/>
        <v>0</v>
      </c>
    </row>
    <row r="49" spans="2:25" ht="38.25" x14ac:dyDescent="0.25">
      <c r="B49" s="16" t="s">
        <v>110</v>
      </c>
      <c r="C49" s="17" t="s">
        <v>111</v>
      </c>
      <c r="D49" s="16" t="s">
        <v>112</v>
      </c>
      <c r="E49" s="16" t="s">
        <v>113</v>
      </c>
      <c r="F49" s="16" t="s">
        <v>60</v>
      </c>
      <c r="G49" s="16" t="s">
        <v>114</v>
      </c>
      <c r="H49" s="16">
        <v>10</v>
      </c>
      <c r="I49" s="16">
        <v>107</v>
      </c>
      <c r="J49" s="16" t="s">
        <v>76</v>
      </c>
      <c r="K49" s="16">
        <v>4</v>
      </c>
      <c r="L49" s="18">
        <v>3381046</v>
      </c>
      <c r="M49" s="18">
        <v>0</v>
      </c>
      <c r="N49" s="18">
        <v>0</v>
      </c>
      <c r="O49" s="18">
        <v>3381046</v>
      </c>
      <c r="P49" s="18">
        <v>0</v>
      </c>
      <c r="Q49" s="18">
        <v>0</v>
      </c>
      <c r="R49" s="18">
        <v>0</v>
      </c>
      <c r="S49" s="18">
        <v>3381046</v>
      </c>
      <c r="T49" s="18">
        <v>0</v>
      </c>
      <c r="U49" s="19">
        <f t="shared" si="0"/>
        <v>0</v>
      </c>
      <c r="V49" s="18">
        <v>0</v>
      </c>
      <c r="W49" s="19">
        <f t="shared" si="1"/>
        <v>0</v>
      </c>
      <c r="X49" s="18">
        <v>0</v>
      </c>
      <c r="Y49" s="19">
        <f t="shared" si="2"/>
        <v>0</v>
      </c>
    </row>
    <row r="50" spans="2:25" ht="38.25" x14ac:dyDescent="0.25">
      <c r="B50" s="16" t="s">
        <v>110</v>
      </c>
      <c r="C50" s="17" t="s">
        <v>111</v>
      </c>
      <c r="D50" s="16" t="s">
        <v>112</v>
      </c>
      <c r="E50" s="16" t="s">
        <v>113</v>
      </c>
      <c r="F50" s="16" t="s">
        <v>60</v>
      </c>
      <c r="G50" s="16" t="s">
        <v>114</v>
      </c>
      <c r="H50" s="16">
        <v>10</v>
      </c>
      <c r="I50" s="16">
        <v>307</v>
      </c>
      <c r="J50" s="16" t="s">
        <v>76</v>
      </c>
      <c r="K50" s="16">
        <v>3</v>
      </c>
      <c r="L50" s="18">
        <v>0</v>
      </c>
      <c r="M50" s="18">
        <v>2919545</v>
      </c>
      <c r="N50" s="18">
        <v>0</v>
      </c>
      <c r="O50" s="18">
        <v>2919545</v>
      </c>
      <c r="P50" s="18">
        <v>0</v>
      </c>
      <c r="Q50" s="18">
        <v>0</v>
      </c>
      <c r="R50" s="18">
        <v>0</v>
      </c>
      <c r="S50" s="18">
        <v>2919545</v>
      </c>
      <c r="T50" s="18">
        <v>933992.78</v>
      </c>
      <c r="U50" s="19">
        <f t="shared" si="0"/>
        <v>0.31991039014640982</v>
      </c>
      <c r="V50" s="18">
        <v>0</v>
      </c>
      <c r="W50" s="19">
        <f t="shared" si="1"/>
        <v>0</v>
      </c>
      <c r="X50" s="18">
        <v>0</v>
      </c>
      <c r="Y50" s="19">
        <f t="shared" si="2"/>
        <v>0</v>
      </c>
    </row>
    <row r="51" spans="2:25" ht="39" thickBot="1" x14ac:dyDescent="0.3">
      <c r="B51" s="16" t="s">
        <v>110</v>
      </c>
      <c r="C51" s="17" t="s">
        <v>111</v>
      </c>
      <c r="D51" s="16" t="s">
        <v>112</v>
      </c>
      <c r="E51" s="16" t="s">
        <v>113</v>
      </c>
      <c r="F51" s="16" t="s">
        <v>60</v>
      </c>
      <c r="G51" s="16" t="s">
        <v>114</v>
      </c>
      <c r="H51" s="16">
        <v>10</v>
      </c>
      <c r="I51" s="16">
        <v>307</v>
      </c>
      <c r="J51" s="16" t="s">
        <v>76</v>
      </c>
      <c r="K51" s="16">
        <v>4</v>
      </c>
      <c r="L51" s="18">
        <v>0</v>
      </c>
      <c r="M51" s="18">
        <v>10000000</v>
      </c>
      <c r="N51" s="18">
        <v>0</v>
      </c>
      <c r="O51" s="18">
        <v>10000000</v>
      </c>
      <c r="P51" s="18">
        <v>0</v>
      </c>
      <c r="Q51" s="18">
        <v>0</v>
      </c>
      <c r="R51" s="18">
        <v>0</v>
      </c>
      <c r="S51" s="18">
        <v>10000000</v>
      </c>
      <c r="T51" s="18">
        <v>9232883.1699999999</v>
      </c>
      <c r="U51" s="19">
        <f t="shared" si="0"/>
        <v>0.92328831700000003</v>
      </c>
      <c r="V51" s="18">
        <v>0</v>
      </c>
      <c r="W51" s="19">
        <f t="shared" si="1"/>
        <v>0</v>
      </c>
      <c r="X51" s="18">
        <v>0</v>
      </c>
      <c r="Y51" s="19">
        <f t="shared" si="2"/>
        <v>0</v>
      </c>
    </row>
    <row r="52" spans="2:25" ht="13.5" thickTop="1" x14ac:dyDescent="0.25">
      <c r="B52" s="24" t="s">
        <v>41</v>
      </c>
      <c r="C52" s="25"/>
      <c r="D52" s="24"/>
      <c r="E52" s="24"/>
      <c r="F52" s="24"/>
      <c r="G52" s="24"/>
      <c r="H52" s="24"/>
      <c r="I52" s="24"/>
      <c r="J52" s="24"/>
      <c r="K52" s="24"/>
      <c r="L52" s="26">
        <f t="shared" ref="L52:T52" si="3">SUM(L5:L51)</f>
        <v>1684973000</v>
      </c>
      <c r="M52" s="26">
        <f t="shared" si="3"/>
        <v>232233287.56999999</v>
      </c>
      <c r="N52" s="26">
        <f t="shared" si="3"/>
        <v>705000</v>
      </c>
      <c r="O52" s="26">
        <f t="shared" si="3"/>
        <v>1916501287.5699999</v>
      </c>
      <c r="P52" s="26">
        <f t="shared" si="3"/>
        <v>0</v>
      </c>
      <c r="Q52" s="26">
        <f t="shared" si="3"/>
        <v>0</v>
      </c>
      <c r="R52" s="26">
        <f t="shared" si="3"/>
        <v>0</v>
      </c>
      <c r="S52" s="26">
        <f t="shared" si="3"/>
        <v>1916501287.5699999</v>
      </c>
      <c r="T52" s="26">
        <f t="shared" si="3"/>
        <v>430491548.61999995</v>
      </c>
      <c r="U52" s="29">
        <f>T52/$S52</f>
        <v>0.22462366783266577</v>
      </c>
      <c r="V52" s="26">
        <f>SUM(V5:V51)</f>
        <v>309132100.95999998</v>
      </c>
      <c r="W52" s="29">
        <f>V52/$S52</f>
        <v>0.16130023129384877</v>
      </c>
      <c r="X52" s="26">
        <f>SUM(X5:X51)</f>
        <v>305742613.51000005</v>
      </c>
      <c r="Y52" s="29">
        <f>X52/$S52</f>
        <v>0.1595316504575178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>&amp;LPODER JUDICIÁRIO
ÓRGÃO: 04000 - TRIBUNAL DE JUSTIÇA DO MARANHÃO
DATA DE REFERÊNCIA: MAR/2022
&amp;C
RESOLUÇÃO CNJ Nº 102 - ANEXO II - DOTAÇÃO E EXECUÇÃO ORÇAMENTÁRIA</oddHeader>
    <oddFooter>&amp;CPágina &amp;P de &amp;N</oddFooter>
  </headerFooter>
  <ignoredErrors>
    <ignoredError sqref="H5:K51 B5:G5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showGridLines="0" topLeftCell="D46" zoomScale="98" zoomScaleNormal="98" workbookViewId="0">
      <selection activeCell="M56" sqref="A56:XFD59"/>
    </sheetView>
  </sheetViews>
  <sheetFormatPr defaultColWidth="9.140625" defaultRowHeight="12.75" x14ac:dyDescent="0.25"/>
  <cols>
    <col min="1" max="1" width="6.28515625" style="40" bestFit="1" customWidth="1"/>
    <col min="2" max="2" width="9" style="40" bestFit="1" customWidth="1"/>
    <col min="3" max="3" width="9.7109375" style="40" customWidth="1"/>
    <col min="4" max="4" width="15.28515625" style="40" bestFit="1" customWidth="1"/>
    <col min="5" max="5" width="12.7109375" style="40" bestFit="1" customWidth="1"/>
    <col min="6" max="6" width="19.5703125" style="40" customWidth="1"/>
    <col min="7" max="7" width="5.7109375" style="40" bestFit="1" customWidth="1"/>
    <col min="8" max="8" width="6.28515625" style="40" bestFit="1" customWidth="1"/>
    <col min="9" max="9" width="19" style="40" customWidth="1"/>
    <col min="10" max="10" width="4.5703125" style="40" bestFit="1" customWidth="1"/>
    <col min="11" max="11" width="17.5703125" style="41" customWidth="1"/>
    <col min="12" max="12" width="16.5703125" style="41" bestFit="1" customWidth="1"/>
    <col min="13" max="13" width="15.42578125" style="41" bestFit="1" customWidth="1"/>
    <col min="14" max="14" width="17.85546875" style="41" customWidth="1"/>
    <col min="15" max="15" width="10.140625" style="41" customWidth="1"/>
    <col min="16" max="16" width="7.85546875" style="41" bestFit="1" customWidth="1"/>
    <col min="17" max="17" width="7.7109375" style="41" customWidth="1"/>
    <col min="18" max="18" width="16.42578125" style="41" customWidth="1"/>
    <col min="19" max="19" width="17.7109375" style="41" bestFit="1" customWidth="1"/>
    <col min="20" max="20" width="8.85546875" style="42" customWidth="1"/>
    <col min="21" max="21" width="17.42578125" style="41" bestFit="1" customWidth="1"/>
    <col min="22" max="22" width="8.42578125" style="42" customWidth="1"/>
    <col min="23" max="23" width="17.42578125" style="41" bestFit="1" customWidth="1"/>
    <col min="24" max="24" width="8.42578125" style="42" customWidth="1"/>
    <col min="25" max="16384" width="9.140625" style="40"/>
  </cols>
  <sheetData>
    <row r="1" spans="1:24" ht="13.5" thickBot="1" x14ac:dyDescent="0.3"/>
    <row r="2" spans="1:24" ht="13.5" thickBot="1" x14ac:dyDescent="0.3">
      <c r="A2" s="143" t="s">
        <v>0</v>
      </c>
      <c r="B2" s="145"/>
      <c r="C2" s="145"/>
      <c r="D2" s="145"/>
      <c r="E2" s="145"/>
      <c r="F2" s="145"/>
      <c r="G2" s="145"/>
      <c r="H2" s="145"/>
      <c r="I2" s="145"/>
      <c r="J2" s="153"/>
      <c r="K2" s="141" t="s">
        <v>1</v>
      </c>
      <c r="L2" s="154" t="s">
        <v>2</v>
      </c>
      <c r="M2" s="155"/>
      <c r="N2" s="141" t="s">
        <v>3</v>
      </c>
      <c r="O2" s="141" t="s">
        <v>4</v>
      </c>
      <c r="P2" s="143" t="s">
        <v>5</v>
      </c>
      <c r="Q2" s="153"/>
      <c r="R2" s="141" t="s">
        <v>6</v>
      </c>
      <c r="S2" s="143" t="s">
        <v>7</v>
      </c>
      <c r="T2" s="144"/>
      <c r="U2" s="145"/>
      <c r="V2" s="144"/>
      <c r="W2" s="145"/>
      <c r="X2" s="146"/>
    </row>
    <row r="3" spans="1:24" ht="25.5" x14ac:dyDescent="0.25">
      <c r="A3" s="147" t="s">
        <v>8</v>
      </c>
      <c r="B3" s="148"/>
      <c r="C3" s="149" t="s">
        <v>9</v>
      </c>
      <c r="D3" s="149" t="s">
        <v>10</v>
      </c>
      <c r="E3" s="151" t="s">
        <v>11</v>
      </c>
      <c r="F3" s="152"/>
      <c r="G3" s="149" t="s">
        <v>12</v>
      </c>
      <c r="H3" s="147" t="s">
        <v>13</v>
      </c>
      <c r="I3" s="148"/>
      <c r="J3" s="149" t="s">
        <v>14</v>
      </c>
      <c r="K3" s="142"/>
      <c r="L3" s="43" t="s">
        <v>15</v>
      </c>
      <c r="M3" s="43" t="s">
        <v>16</v>
      </c>
      <c r="N3" s="142"/>
      <c r="O3" s="142"/>
      <c r="P3" s="44" t="s">
        <v>17</v>
      </c>
      <c r="Q3" s="44" t="s">
        <v>18</v>
      </c>
      <c r="R3" s="142"/>
      <c r="S3" s="45" t="s">
        <v>19</v>
      </c>
      <c r="T3" s="46" t="s">
        <v>20</v>
      </c>
      <c r="U3" s="45" t="s">
        <v>21</v>
      </c>
      <c r="V3" s="47" t="s">
        <v>20</v>
      </c>
      <c r="W3" s="48" t="s">
        <v>22</v>
      </c>
      <c r="X3" s="47" t="s">
        <v>20</v>
      </c>
    </row>
    <row r="4" spans="1:24" ht="51" customHeight="1" thickBot="1" x14ac:dyDescent="0.3">
      <c r="A4" s="49" t="s">
        <v>23</v>
      </c>
      <c r="B4" s="49" t="s">
        <v>24</v>
      </c>
      <c r="C4" s="150"/>
      <c r="D4" s="150"/>
      <c r="E4" s="49" t="s">
        <v>25</v>
      </c>
      <c r="F4" s="49" t="s">
        <v>26</v>
      </c>
      <c r="G4" s="150"/>
      <c r="H4" s="49" t="s">
        <v>23</v>
      </c>
      <c r="I4" s="49" t="s">
        <v>24</v>
      </c>
      <c r="J4" s="150"/>
      <c r="K4" s="49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49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51" x14ac:dyDescent="0.25">
      <c r="A5" s="54" t="s">
        <v>42</v>
      </c>
      <c r="B5" s="55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56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8866603.8300000001</v>
      </c>
      <c r="T5" s="57">
        <v>0.2896884385298068</v>
      </c>
      <c r="U5" s="56">
        <v>8866603.8300000001</v>
      </c>
      <c r="V5" s="57">
        <v>0.2896884385298068</v>
      </c>
      <c r="W5" s="56">
        <v>6555083.3200000003</v>
      </c>
      <c r="X5" s="57">
        <v>0.21416676416494207</v>
      </c>
    </row>
    <row r="6" spans="1:24" ht="63.75" x14ac:dyDescent="0.25">
      <c r="A6" s="58" t="s">
        <v>42</v>
      </c>
      <c r="B6" s="59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46240768.039999999</v>
      </c>
      <c r="T6" s="60">
        <v>0.32414123392503663</v>
      </c>
      <c r="U6" s="37">
        <v>46240768.039999999</v>
      </c>
      <c r="V6" s="60">
        <v>0.32414123392503663</v>
      </c>
      <c r="W6" s="37">
        <v>46240768.039999999</v>
      </c>
      <c r="X6" s="60">
        <v>0.32414123392503663</v>
      </c>
    </row>
    <row r="7" spans="1:24" ht="76.5" x14ac:dyDescent="0.25">
      <c r="A7" s="58" t="s">
        <v>42</v>
      </c>
      <c r="B7" s="59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1090574.9099999999</v>
      </c>
      <c r="T7" s="60">
        <v>0.29981275979238597</v>
      </c>
      <c r="U7" s="37">
        <v>1090574.9099999999</v>
      </c>
      <c r="V7" s="60">
        <v>0.29981275979238597</v>
      </c>
      <c r="W7" s="37">
        <v>1090574.9099999999</v>
      </c>
      <c r="X7" s="60">
        <v>0.29981275979238597</v>
      </c>
    </row>
    <row r="8" spans="1:24" ht="51" x14ac:dyDescent="0.25">
      <c r="A8" s="58" t="s">
        <v>42</v>
      </c>
      <c r="B8" s="59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0</v>
      </c>
      <c r="T8" s="60">
        <v>0</v>
      </c>
      <c r="U8" s="37">
        <v>0</v>
      </c>
      <c r="V8" s="60">
        <v>0</v>
      </c>
      <c r="W8" s="37">
        <v>0</v>
      </c>
      <c r="X8" s="60">
        <v>0</v>
      </c>
    </row>
    <row r="9" spans="1:24" ht="51" x14ac:dyDescent="0.25">
      <c r="A9" s="61" t="s">
        <v>42</v>
      </c>
      <c r="B9" s="62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v>1</v>
      </c>
      <c r="U9" s="38">
        <v>137853821.56999999</v>
      </c>
      <c r="V9" s="63">
        <v>1</v>
      </c>
      <c r="W9" s="38">
        <v>137853821.56999999</v>
      </c>
      <c r="X9" s="63">
        <v>1</v>
      </c>
    </row>
    <row r="10" spans="1:24" ht="51" x14ac:dyDescent="0.25">
      <c r="A10" s="61" t="s">
        <v>42</v>
      </c>
      <c r="B10" s="62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v>1</v>
      </c>
      <c r="U10" s="38">
        <v>234213542</v>
      </c>
      <c r="V10" s="63">
        <v>1</v>
      </c>
      <c r="W10" s="38">
        <v>234213542</v>
      </c>
      <c r="X10" s="63">
        <v>1</v>
      </c>
    </row>
    <row r="11" spans="1:24" ht="51" x14ac:dyDescent="0.25">
      <c r="A11" s="58" t="s">
        <v>42</v>
      </c>
      <c r="B11" s="59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0</v>
      </c>
      <c r="N11" s="37">
        <v>43627167</v>
      </c>
      <c r="O11" s="37">
        <v>0</v>
      </c>
      <c r="P11" s="37">
        <v>0</v>
      </c>
      <c r="Q11" s="37">
        <v>0</v>
      </c>
      <c r="R11" s="39">
        <v>43627167</v>
      </c>
      <c r="S11" s="37">
        <v>12393754.119999999</v>
      </c>
      <c r="T11" s="60">
        <v>0.28408340426963774</v>
      </c>
      <c r="U11" s="37">
        <v>12393754.119999999</v>
      </c>
      <c r="V11" s="60">
        <v>0.28408340426963774</v>
      </c>
      <c r="W11" s="37">
        <v>12393754.119999999</v>
      </c>
      <c r="X11" s="60">
        <v>0.28408340426963774</v>
      </c>
    </row>
    <row r="12" spans="1:24" ht="38.25" x14ac:dyDescent="0.25">
      <c r="A12" s="58" t="s">
        <v>42</v>
      </c>
      <c r="B12" s="59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302163133.5</v>
      </c>
      <c r="T12" s="60">
        <v>0.32444056385132281</v>
      </c>
      <c r="U12" s="37">
        <v>301763430.18000001</v>
      </c>
      <c r="V12" s="60">
        <v>0.32401139180438265</v>
      </c>
      <c r="W12" s="37">
        <v>301763430.18000001</v>
      </c>
      <c r="X12" s="60">
        <v>0.32401139180438265</v>
      </c>
    </row>
    <row r="13" spans="1:24" ht="38.25" x14ac:dyDescent="0.25">
      <c r="A13" s="58" t="s">
        <v>42</v>
      </c>
      <c r="B13" s="59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>
        <v>101</v>
      </c>
      <c r="I13" s="58" t="s">
        <v>48</v>
      </c>
      <c r="J13" s="58">
        <v>3</v>
      </c>
      <c r="K13" s="37">
        <v>139171107</v>
      </c>
      <c r="L13" s="37">
        <v>0</v>
      </c>
      <c r="M13" s="37">
        <v>0</v>
      </c>
      <c r="N13" s="37">
        <v>139171107</v>
      </c>
      <c r="O13" s="37">
        <v>0</v>
      </c>
      <c r="P13" s="37">
        <v>0</v>
      </c>
      <c r="Q13" s="37">
        <v>0</v>
      </c>
      <c r="R13" s="39">
        <v>139171107</v>
      </c>
      <c r="S13" s="37">
        <v>58594551.149999999</v>
      </c>
      <c r="T13" s="60">
        <v>0.42102525741927166</v>
      </c>
      <c r="U13" s="37">
        <v>40264740.289999999</v>
      </c>
      <c r="V13" s="60">
        <v>0.28931824398005257</v>
      </c>
      <c r="W13" s="37">
        <v>40085016.590000004</v>
      </c>
      <c r="X13" s="60">
        <v>0.28802685739935951</v>
      </c>
    </row>
    <row r="14" spans="1:24" ht="38.25" x14ac:dyDescent="0.25">
      <c r="A14" s="58" t="s">
        <v>42</v>
      </c>
      <c r="B14" s="59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4</v>
      </c>
      <c r="K14" s="37">
        <v>3017000</v>
      </c>
      <c r="L14" s="37">
        <v>0</v>
      </c>
      <c r="M14" s="37">
        <v>0</v>
      </c>
      <c r="N14" s="37">
        <v>3017000</v>
      </c>
      <c r="O14" s="37">
        <v>0</v>
      </c>
      <c r="P14" s="37">
        <v>0</v>
      </c>
      <c r="Q14" s="37">
        <v>0</v>
      </c>
      <c r="R14" s="39">
        <v>3017000</v>
      </c>
      <c r="S14" s="37">
        <v>0</v>
      </c>
      <c r="T14" s="60">
        <v>0</v>
      </c>
      <c r="U14" s="37">
        <v>0</v>
      </c>
      <c r="V14" s="60">
        <v>0</v>
      </c>
      <c r="W14" s="37">
        <v>0</v>
      </c>
      <c r="X14" s="60">
        <v>0</v>
      </c>
    </row>
    <row r="15" spans="1:24" ht="51" x14ac:dyDescent="0.25">
      <c r="A15" s="58" t="s">
        <v>42</v>
      </c>
      <c r="B15" s="59" t="s">
        <v>43</v>
      </c>
      <c r="C15" s="58" t="s">
        <v>65</v>
      </c>
      <c r="D15" s="58" t="s">
        <v>66</v>
      </c>
      <c r="E15" s="58" t="s">
        <v>60</v>
      </c>
      <c r="F15" s="58" t="s">
        <v>67</v>
      </c>
      <c r="G15" s="58">
        <v>10</v>
      </c>
      <c r="H15" s="58">
        <v>101</v>
      </c>
      <c r="I15" s="58" t="s">
        <v>48</v>
      </c>
      <c r="J15" s="58">
        <v>3</v>
      </c>
      <c r="K15" s="37">
        <v>800726</v>
      </c>
      <c r="L15" s="37">
        <v>0</v>
      </c>
      <c r="M15" s="37">
        <v>0</v>
      </c>
      <c r="N15" s="37">
        <v>800726</v>
      </c>
      <c r="O15" s="37">
        <v>0</v>
      </c>
      <c r="P15" s="37">
        <v>0</v>
      </c>
      <c r="Q15" s="37">
        <v>0</v>
      </c>
      <c r="R15" s="39">
        <v>800726</v>
      </c>
      <c r="S15" s="37">
        <v>102140</v>
      </c>
      <c r="T15" s="60">
        <v>0.12755923998970933</v>
      </c>
      <c r="U15" s="37">
        <v>14140</v>
      </c>
      <c r="V15" s="60">
        <v>1.7658974480658802E-2</v>
      </c>
      <c r="W15" s="37">
        <v>154</v>
      </c>
      <c r="X15" s="60">
        <v>1.9232546464083844E-4</v>
      </c>
    </row>
    <row r="16" spans="1:24" ht="38.25" x14ac:dyDescent="0.25">
      <c r="A16" s="58" t="s">
        <v>68</v>
      </c>
      <c r="B16" s="59" t="s">
        <v>69</v>
      </c>
      <c r="C16" s="58" t="s">
        <v>62</v>
      </c>
      <c r="D16" s="58" t="s">
        <v>70</v>
      </c>
      <c r="E16" s="58" t="s">
        <v>60</v>
      </c>
      <c r="F16" s="58" t="s">
        <v>71</v>
      </c>
      <c r="G16" s="58">
        <v>10</v>
      </c>
      <c r="H16" s="58">
        <v>101</v>
      </c>
      <c r="I16" s="58" t="s">
        <v>48</v>
      </c>
      <c r="J16" s="58">
        <v>3</v>
      </c>
      <c r="K16" s="37">
        <v>25968000</v>
      </c>
      <c r="L16" s="37">
        <v>0</v>
      </c>
      <c r="M16" s="37">
        <v>0</v>
      </c>
      <c r="N16" s="37">
        <v>25968000</v>
      </c>
      <c r="O16" s="37">
        <v>0</v>
      </c>
      <c r="P16" s="37">
        <v>0</v>
      </c>
      <c r="Q16" s="37">
        <v>0</v>
      </c>
      <c r="R16" s="39">
        <v>25968000</v>
      </c>
      <c r="S16" s="37">
        <v>11098771.710000001</v>
      </c>
      <c r="T16" s="60">
        <v>0.42740186806839192</v>
      </c>
      <c r="U16" s="37">
        <v>6092284.6699999999</v>
      </c>
      <c r="V16" s="60">
        <v>0.23460738870918052</v>
      </c>
      <c r="W16" s="37">
        <v>6092284.6699999999</v>
      </c>
      <c r="X16" s="60">
        <v>0.23460738870918052</v>
      </c>
    </row>
    <row r="17" spans="1:24" ht="63.75" x14ac:dyDescent="0.25">
      <c r="A17" s="58" t="s">
        <v>72</v>
      </c>
      <c r="B17" s="59" t="s">
        <v>73</v>
      </c>
      <c r="C17" s="58" t="s">
        <v>62</v>
      </c>
      <c r="D17" s="58" t="s">
        <v>74</v>
      </c>
      <c r="E17" s="58" t="s">
        <v>60</v>
      </c>
      <c r="F17" s="58" t="s">
        <v>75</v>
      </c>
      <c r="G17" s="58">
        <v>10</v>
      </c>
      <c r="H17" s="58">
        <v>107</v>
      </c>
      <c r="I17" s="58" t="s">
        <v>76</v>
      </c>
      <c r="J17" s="58">
        <v>3</v>
      </c>
      <c r="K17" s="37">
        <v>10640632</v>
      </c>
      <c r="L17" s="37">
        <v>0</v>
      </c>
      <c r="M17" s="37">
        <v>0</v>
      </c>
      <c r="N17" s="37">
        <v>10640632</v>
      </c>
      <c r="O17" s="37">
        <v>0</v>
      </c>
      <c r="P17" s="37">
        <v>0</v>
      </c>
      <c r="Q17" s="37">
        <v>0</v>
      </c>
      <c r="R17" s="39">
        <v>10640632</v>
      </c>
      <c r="S17" s="37">
        <v>3425323.0999999996</v>
      </c>
      <c r="T17" s="60">
        <v>0.32190974182736509</v>
      </c>
      <c r="U17" s="37">
        <v>527964.06000000006</v>
      </c>
      <c r="V17" s="60">
        <v>4.9617735111974558E-2</v>
      </c>
      <c r="W17" s="37">
        <v>527964.06000000006</v>
      </c>
      <c r="X17" s="60">
        <v>4.9617735111974558E-2</v>
      </c>
    </row>
    <row r="18" spans="1:24" ht="63.75" x14ac:dyDescent="0.25">
      <c r="A18" s="58" t="s">
        <v>72</v>
      </c>
      <c r="B18" s="59" t="s">
        <v>73</v>
      </c>
      <c r="C18" s="58" t="s">
        <v>62</v>
      </c>
      <c r="D18" s="58" t="s">
        <v>74</v>
      </c>
      <c r="E18" s="58" t="s">
        <v>60</v>
      </c>
      <c r="F18" s="58" t="s">
        <v>75</v>
      </c>
      <c r="G18" s="58">
        <v>10</v>
      </c>
      <c r="H18" s="58">
        <v>107</v>
      </c>
      <c r="I18" s="58" t="s">
        <v>76</v>
      </c>
      <c r="J18" s="58">
        <v>4</v>
      </c>
      <c r="K18" s="37">
        <v>1106000</v>
      </c>
      <c r="L18" s="37">
        <v>0</v>
      </c>
      <c r="M18" s="37">
        <v>100000</v>
      </c>
      <c r="N18" s="37">
        <v>1006000</v>
      </c>
      <c r="O18" s="37">
        <v>0</v>
      </c>
      <c r="P18" s="37">
        <v>0</v>
      </c>
      <c r="Q18" s="37">
        <v>0</v>
      </c>
      <c r="R18" s="39">
        <v>1006000</v>
      </c>
      <c r="S18" s="37">
        <v>166030</v>
      </c>
      <c r="T18" s="60">
        <v>0.16503976143141152</v>
      </c>
      <c r="U18" s="37">
        <v>0</v>
      </c>
      <c r="V18" s="60">
        <v>0</v>
      </c>
      <c r="W18" s="37">
        <v>0</v>
      </c>
      <c r="X18" s="60">
        <v>0</v>
      </c>
    </row>
    <row r="19" spans="1:24" ht="71.25" customHeight="1" x14ac:dyDescent="0.25">
      <c r="A19" s="61" t="s">
        <v>72</v>
      </c>
      <c r="B19" s="62" t="s">
        <v>73</v>
      </c>
      <c r="C19" s="61" t="s">
        <v>62</v>
      </c>
      <c r="D19" s="61" t="s">
        <v>122</v>
      </c>
      <c r="E19" s="61" t="s">
        <v>60</v>
      </c>
      <c r="F19" s="61" t="s">
        <v>119</v>
      </c>
      <c r="G19" s="61">
        <v>10</v>
      </c>
      <c r="H19" s="61">
        <v>107</v>
      </c>
      <c r="I19" s="61" t="s">
        <v>76</v>
      </c>
      <c r="J19" s="61">
        <v>4</v>
      </c>
      <c r="K19" s="38">
        <v>0</v>
      </c>
      <c r="L19" s="38">
        <v>50000</v>
      </c>
      <c r="M19" s="38">
        <v>0</v>
      </c>
      <c r="N19" s="37">
        <v>50000</v>
      </c>
      <c r="O19" s="38">
        <v>0</v>
      </c>
      <c r="P19" s="38">
        <v>0</v>
      </c>
      <c r="Q19" s="38">
        <v>0</v>
      </c>
      <c r="R19" s="39">
        <v>50000</v>
      </c>
      <c r="S19" s="37">
        <v>21818.97</v>
      </c>
      <c r="T19" s="60">
        <v>0.43637940000000003</v>
      </c>
      <c r="U19" s="37">
        <v>21818.97</v>
      </c>
      <c r="V19" s="60">
        <v>0.43637940000000003</v>
      </c>
      <c r="W19" s="37">
        <v>21818.97</v>
      </c>
      <c r="X19" s="60">
        <v>0.43637940000000003</v>
      </c>
    </row>
    <row r="20" spans="1:24" ht="63.75" x14ac:dyDescent="0.25">
      <c r="A20" s="61" t="s">
        <v>72</v>
      </c>
      <c r="B20" s="62" t="s">
        <v>73</v>
      </c>
      <c r="C20" s="61" t="s">
        <v>62</v>
      </c>
      <c r="D20" s="61" t="s">
        <v>77</v>
      </c>
      <c r="E20" s="61" t="s">
        <v>60</v>
      </c>
      <c r="F20" s="61" t="s">
        <v>78</v>
      </c>
      <c r="G20" s="61">
        <v>10</v>
      </c>
      <c r="H20" s="61">
        <v>107</v>
      </c>
      <c r="I20" s="61" t="s">
        <v>76</v>
      </c>
      <c r="J20" s="61">
        <v>4</v>
      </c>
      <c r="K20" s="38">
        <v>1800000</v>
      </c>
      <c r="L20" s="38">
        <v>0</v>
      </c>
      <c r="M20" s="38">
        <v>0</v>
      </c>
      <c r="N20" s="37">
        <v>1800000</v>
      </c>
      <c r="O20" s="38">
        <v>0</v>
      </c>
      <c r="P20" s="38">
        <v>0</v>
      </c>
      <c r="Q20" s="38">
        <v>0</v>
      </c>
      <c r="R20" s="39">
        <v>1800000</v>
      </c>
      <c r="S20" s="37">
        <v>0</v>
      </c>
      <c r="T20" s="60">
        <v>0</v>
      </c>
      <c r="U20" s="37">
        <v>0</v>
      </c>
      <c r="V20" s="60">
        <v>0</v>
      </c>
      <c r="W20" s="37">
        <v>0</v>
      </c>
      <c r="X20" s="60">
        <v>0</v>
      </c>
    </row>
    <row r="21" spans="1:24" ht="63.75" x14ac:dyDescent="0.25">
      <c r="A21" s="61" t="s">
        <v>72</v>
      </c>
      <c r="B21" s="62" t="s">
        <v>73</v>
      </c>
      <c r="C21" s="61" t="s">
        <v>62</v>
      </c>
      <c r="D21" s="61" t="s">
        <v>79</v>
      </c>
      <c r="E21" s="61" t="s">
        <v>60</v>
      </c>
      <c r="F21" s="61" t="s">
        <v>80</v>
      </c>
      <c r="G21" s="61">
        <v>10</v>
      </c>
      <c r="H21" s="61">
        <v>107</v>
      </c>
      <c r="I21" s="61" t="s">
        <v>76</v>
      </c>
      <c r="J21" s="61">
        <v>4</v>
      </c>
      <c r="K21" s="38">
        <v>1200000</v>
      </c>
      <c r="L21" s="38">
        <v>50000</v>
      </c>
      <c r="M21" s="38">
        <v>0</v>
      </c>
      <c r="N21" s="37">
        <v>1250000</v>
      </c>
      <c r="O21" s="37">
        <v>0</v>
      </c>
      <c r="P21" s="37">
        <v>0</v>
      </c>
      <c r="Q21" s="37">
        <v>0</v>
      </c>
      <c r="R21" s="39">
        <v>1250000</v>
      </c>
      <c r="S21" s="37">
        <v>30820.75</v>
      </c>
      <c r="T21" s="60">
        <v>2.4656600000000001E-2</v>
      </c>
      <c r="U21" s="37">
        <v>0</v>
      </c>
      <c r="V21" s="60">
        <v>0</v>
      </c>
      <c r="W21" s="37">
        <v>0</v>
      </c>
      <c r="X21" s="63">
        <v>0</v>
      </c>
    </row>
    <row r="22" spans="1:24" ht="63.75" x14ac:dyDescent="0.25">
      <c r="A22" s="61" t="s">
        <v>72</v>
      </c>
      <c r="B22" s="62" t="s">
        <v>73</v>
      </c>
      <c r="C22" s="61" t="s">
        <v>62</v>
      </c>
      <c r="D22" s="61" t="s">
        <v>81</v>
      </c>
      <c r="E22" s="61" t="s">
        <v>60</v>
      </c>
      <c r="F22" s="61" t="s">
        <v>82</v>
      </c>
      <c r="G22" s="61">
        <v>10</v>
      </c>
      <c r="H22" s="61">
        <v>107</v>
      </c>
      <c r="I22" s="61" t="s">
        <v>76</v>
      </c>
      <c r="J22" s="61">
        <v>4</v>
      </c>
      <c r="K22" s="38">
        <v>1000000</v>
      </c>
      <c r="L22" s="38">
        <v>0</v>
      </c>
      <c r="M22" s="38">
        <v>0</v>
      </c>
      <c r="N22" s="37">
        <v>1000000</v>
      </c>
      <c r="O22" s="38">
        <v>0</v>
      </c>
      <c r="P22" s="38">
        <v>0</v>
      </c>
      <c r="Q22" s="38">
        <v>0</v>
      </c>
      <c r="R22" s="39">
        <v>1000000</v>
      </c>
      <c r="S22" s="37">
        <v>0</v>
      </c>
      <c r="T22" s="60">
        <v>0</v>
      </c>
      <c r="U22" s="37">
        <v>0</v>
      </c>
      <c r="V22" s="60">
        <v>0</v>
      </c>
      <c r="W22" s="37">
        <v>0</v>
      </c>
      <c r="X22" s="60">
        <v>0</v>
      </c>
    </row>
    <row r="23" spans="1:24" ht="63.75" x14ac:dyDescent="0.25">
      <c r="A23" s="61" t="s">
        <v>72</v>
      </c>
      <c r="B23" s="62" t="s">
        <v>73</v>
      </c>
      <c r="C23" s="61" t="s">
        <v>62</v>
      </c>
      <c r="D23" s="61" t="s">
        <v>123</v>
      </c>
      <c r="E23" s="61" t="s">
        <v>60</v>
      </c>
      <c r="F23" s="61" t="s">
        <v>117</v>
      </c>
      <c r="G23" s="61">
        <v>10</v>
      </c>
      <c r="H23" s="61">
        <v>107</v>
      </c>
      <c r="I23" s="61" t="s">
        <v>76</v>
      </c>
      <c r="J23" s="61">
        <v>4</v>
      </c>
      <c r="K23" s="38">
        <v>500000</v>
      </c>
      <c r="L23" s="38">
        <v>0</v>
      </c>
      <c r="M23" s="38">
        <v>0</v>
      </c>
      <c r="N23" s="37">
        <v>500000</v>
      </c>
      <c r="O23" s="38">
        <v>0</v>
      </c>
      <c r="P23" s="38">
        <v>0</v>
      </c>
      <c r="Q23" s="38">
        <v>0</v>
      </c>
      <c r="R23" s="39">
        <v>500000</v>
      </c>
      <c r="S23" s="37">
        <v>0</v>
      </c>
      <c r="T23" s="60">
        <v>0</v>
      </c>
      <c r="U23" s="37">
        <v>0</v>
      </c>
      <c r="V23" s="60">
        <v>0</v>
      </c>
      <c r="W23" s="37">
        <v>0</v>
      </c>
      <c r="X23" s="60">
        <v>0</v>
      </c>
    </row>
    <row r="24" spans="1:24" ht="63.75" x14ac:dyDescent="0.25">
      <c r="A24" s="61" t="s">
        <v>72</v>
      </c>
      <c r="B24" s="62" t="s">
        <v>73</v>
      </c>
      <c r="C24" s="61" t="s">
        <v>62</v>
      </c>
      <c r="D24" s="61" t="s">
        <v>83</v>
      </c>
      <c r="E24" s="61" t="s">
        <v>60</v>
      </c>
      <c r="F24" s="61" t="s">
        <v>84</v>
      </c>
      <c r="G24" s="61">
        <v>10</v>
      </c>
      <c r="H24" s="61">
        <v>107</v>
      </c>
      <c r="I24" s="61" t="s">
        <v>76</v>
      </c>
      <c r="J24" s="61">
        <v>4</v>
      </c>
      <c r="K24" s="38">
        <v>500000</v>
      </c>
      <c r="L24" s="38">
        <v>0</v>
      </c>
      <c r="M24" s="38">
        <v>0</v>
      </c>
      <c r="N24" s="37">
        <v>500000</v>
      </c>
      <c r="O24" s="38">
        <v>0</v>
      </c>
      <c r="P24" s="38">
        <v>0</v>
      </c>
      <c r="Q24" s="38">
        <v>0</v>
      </c>
      <c r="R24" s="39">
        <v>500000</v>
      </c>
      <c r="S24" s="37">
        <v>0</v>
      </c>
      <c r="T24" s="60">
        <v>0</v>
      </c>
      <c r="U24" s="37">
        <v>0</v>
      </c>
      <c r="V24" s="60">
        <v>0</v>
      </c>
      <c r="W24" s="37">
        <v>0</v>
      </c>
      <c r="X24" s="60">
        <v>0</v>
      </c>
    </row>
    <row r="25" spans="1:24" ht="63.75" x14ac:dyDescent="0.25">
      <c r="A25" s="61" t="s">
        <v>72</v>
      </c>
      <c r="B25" s="62" t="s">
        <v>73</v>
      </c>
      <c r="C25" s="61" t="s">
        <v>62</v>
      </c>
      <c r="D25" s="61" t="s">
        <v>85</v>
      </c>
      <c r="E25" s="61" t="s">
        <v>60</v>
      </c>
      <c r="F25" s="61" t="s">
        <v>86</v>
      </c>
      <c r="G25" s="61">
        <v>10</v>
      </c>
      <c r="H25" s="61">
        <v>107</v>
      </c>
      <c r="I25" s="61" t="s">
        <v>76</v>
      </c>
      <c r="J25" s="61">
        <v>4</v>
      </c>
      <c r="K25" s="38">
        <v>1000000</v>
      </c>
      <c r="L25" s="38">
        <v>0</v>
      </c>
      <c r="M25" s="38">
        <v>0</v>
      </c>
      <c r="N25" s="37">
        <v>1000000</v>
      </c>
      <c r="O25" s="38">
        <v>0</v>
      </c>
      <c r="P25" s="38">
        <v>0</v>
      </c>
      <c r="Q25" s="38">
        <v>0</v>
      </c>
      <c r="R25" s="39">
        <v>1000000</v>
      </c>
      <c r="S25" s="37">
        <v>0</v>
      </c>
      <c r="T25" s="60">
        <v>0</v>
      </c>
      <c r="U25" s="37">
        <v>0</v>
      </c>
      <c r="V25" s="60">
        <v>0</v>
      </c>
      <c r="W25" s="37">
        <v>0</v>
      </c>
      <c r="X25" s="60">
        <v>0</v>
      </c>
    </row>
    <row r="26" spans="1:24" ht="63.75" x14ac:dyDescent="0.25">
      <c r="A26" s="61" t="s">
        <v>72</v>
      </c>
      <c r="B26" s="62" t="s">
        <v>73</v>
      </c>
      <c r="C26" s="61" t="s">
        <v>62</v>
      </c>
      <c r="D26" s="61" t="s">
        <v>87</v>
      </c>
      <c r="E26" s="61" t="s">
        <v>60</v>
      </c>
      <c r="F26" s="61" t="s">
        <v>88</v>
      </c>
      <c r="G26" s="61">
        <v>10</v>
      </c>
      <c r="H26" s="61">
        <v>107</v>
      </c>
      <c r="I26" s="61" t="s">
        <v>76</v>
      </c>
      <c r="J26" s="61">
        <v>4</v>
      </c>
      <c r="K26" s="38">
        <v>1000000</v>
      </c>
      <c r="L26" s="38">
        <v>0</v>
      </c>
      <c r="M26" s="38">
        <v>590000</v>
      </c>
      <c r="N26" s="37">
        <v>410000</v>
      </c>
      <c r="O26" s="38">
        <v>0</v>
      </c>
      <c r="P26" s="38">
        <v>0</v>
      </c>
      <c r="Q26" s="38">
        <v>0</v>
      </c>
      <c r="R26" s="39">
        <v>410000</v>
      </c>
      <c r="S26" s="37">
        <v>0</v>
      </c>
      <c r="T26" s="60">
        <v>0</v>
      </c>
      <c r="U26" s="37">
        <v>0</v>
      </c>
      <c r="V26" s="60">
        <v>0</v>
      </c>
      <c r="W26" s="37">
        <v>0</v>
      </c>
      <c r="X26" s="60">
        <v>0</v>
      </c>
    </row>
    <row r="27" spans="1:24" ht="63.75" x14ac:dyDescent="0.25">
      <c r="A27" s="61" t="s">
        <v>72</v>
      </c>
      <c r="B27" s="62" t="s">
        <v>73</v>
      </c>
      <c r="C27" s="61" t="s">
        <v>62</v>
      </c>
      <c r="D27" s="61" t="s">
        <v>89</v>
      </c>
      <c r="E27" s="61" t="s">
        <v>60</v>
      </c>
      <c r="F27" s="61" t="s">
        <v>90</v>
      </c>
      <c r="G27" s="61">
        <v>10</v>
      </c>
      <c r="H27" s="61">
        <v>107</v>
      </c>
      <c r="I27" s="61" t="s">
        <v>76</v>
      </c>
      <c r="J27" s="61">
        <v>4</v>
      </c>
      <c r="K27" s="38">
        <v>1500000</v>
      </c>
      <c r="L27" s="38">
        <v>0</v>
      </c>
      <c r="M27" s="38">
        <v>0</v>
      </c>
      <c r="N27" s="37">
        <v>1500000</v>
      </c>
      <c r="O27" s="38">
        <v>0</v>
      </c>
      <c r="P27" s="38">
        <v>0</v>
      </c>
      <c r="Q27" s="38">
        <v>0</v>
      </c>
      <c r="R27" s="39">
        <v>1500000</v>
      </c>
      <c r="S27" s="37">
        <v>0</v>
      </c>
      <c r="T27" s="60">
        <v>0</v>
      </c>
      <c r="U27" s="37">
        <v>0</v>
      </c>
      <c r="V27" s="60">
        <v>0</v>
      </c>
      <c r="W27" s="37">
        <v>0</v>
      </c>
      <c r="X27" s="60">
        <v>0</v>
      </c>
    </row>
    <row r="28" spans="1:24" ht="63.75" x14ac:dyDescent="0.25">
      <c r="A28" s="61" t="s">
        <v>72</v>
      </c>
      <c r="B28" s="62" t="s">
        <v>73</v>
      </c>
      <c r="C28" s="61" t="s">
        <v>62</v>
      </c>
      <c r="D28" s="61" t="s">
        <v>91</v>
      </c>
      <c r="E28" s="61" t="s">
        <v>60</v>
      </c>
      <c r="F28" s="61" t="s">
        <v>92</v>
      </c>
      <c r="G28" s="61">
        <v>10</v>
      </c>
      <c r="H28" s="61">
        <v>107</v>
      </c>
      <c r="I28" s="61" t="s">
        <v>76</v>
      </c>
      <c r="J28" s="61">
        <v>4</v>
      </c>
      <c r="K28" s="38">
        <v>60000</v>
      </c>
      <c r="L28" s="38">
        <v>590000</v>
      </c>
      <c r="M28" s="38">
        <v>0</v>
      </c>
      <c r="N28" s="37">
        <v>650000</v>
      </c>
      <c r="O28" s="38">
        <v>0</v>
      </c>
      <c r="P28" s="38">
        <v>0</v>
      </c>
      <c r="Q28" s="38">
        <v>0</v>
      </c>
      <c r="R28" s="39">
        <v>650000</v>
      </c>
      <c r="S28" s="37">
        <v>649564.80000000005</v>
      </c>
      <c r="T28" s="60">
        <v>0.99933046153846161</v>
      </c>
      <c r="U28" s="37">
        <v>0</v>
      </c>
      <c r="V28" s="60">
        <v>0</v>
      </c>
      <c r="W28" s="37">
        <v>0</v>
      </c>
      <c r="X28" s="60">
        <v>0</v>
      </c>
    </row>
    <row r="29" spans="1:24" ht="63.75" x14ac:dyDescent="0.25">
      <c r="A29" s="61" t="s">
        <v>72</v>
      </c>
      <c r="B29" s="62" t="s">
        <v>73</v>
      </c>
      <c r="C29" s="61" t="s">
        <v>62</v>
      </c>
      <c r="D29" s="61" t="s">
        <v>93</v>
      </c>
      <c r="E29" s="61" t="s">
        <v>60</v>
      </c>
      <c r="F29" s="61" t="s">
        <v>94</v>
      </c>
      <c r="G29" s="61">
        <v>10</v>
      </c>
      <c r="H29" s="61">
        <v>107</v>
      </c>
      <c r="I29" s="61" t="s">
        <v>76</v>
      </c>
      <c r="J29" s="61">
        <v>4</v>
      </c>
      <c r="K29" s="38">
        <v>230000</v>
      </c>
      <c r="L29" s="38">
        <v>0</v>
      </c>
      <c r="M29" s="38">
        <v>0</v>
      </c>
      <c r="N29" s="37">
        <v>230000</v>
      </c>
      <c r="O29" s="38">
        <v>0</v>
      </c>
      <c r="P29" s="38">
        <v>0</v>
      </c>
      <c r="Q29" s="38">
        <v>0</v>
      </c>
      <c r="R29" s="39">
        <v>230000</v>
      </c>
      <c r="S29" s="37">
        <v>0</v>
      </c>
      <c r="T29" s="60">
        <v>0</v>
      </c>
      <c r="U29" s="37">
        <v>0</v>
      </c>
      <c r="V29" s="60">
        <v>0</v>
      </c>
      <c r="W29" s="37">
        <v>0</v>
      </c>
      <c r="X29" s="60">
        <v>0</v>
      </c>
    </row>
    <row r="30" spans="1:24" ht="63.75" x14ac:dyDescent="0.25">
      <c r="A30" s="61" t="s">
        <v>72</v>
      </c>
      <c r="B30" s="62" t="s">
        <v>73</v>
      </c>
      <c r="C30" s="61" t="s">
        <v>62</v>
      </c>
      <c r="D30" s="61" t="s">
        <v>95</v>
      </c>
      <c r="E30" s="61" t="s">
        <v>60</v>
      </c>
      <c r="F30" s="61" t="s">
        <v>96</v>
      </c>
      <c r="G30" s="61">
        <v>10</v>
      </c>
      <c r="H30" s="61">
        <v>107</v>
      </c>
      <c r="I30" s="61" t="s">
        <v>76</v>
      </c>
      <c r="J30" s="61">
        <v>4</v>
      </c>
      <c r="K30" s="38">
        <v>350000</v>
      </c>
      <c r="L30" s="38">
        <v>0</v>
      </c>
      <c r="M30" s="38">
        <v>0</v>
      </c>
      <c r="N30" s="37">
        <v>350000</v>
      </c>
      <c r="O30" s="38">
        <v>0</v>
      </c>
      <c r="P30" s="38">
        <v>0</v>
      </c>
      <c r="Q30" s="38">
        <v>0</v>
      </c>
      <c r="R30" s="39">
        <v>350000</v>
      </c>
      <c r="S30" s="37">
        <v>0</v>
      </c>
      <c r="T30" s="60">
        <v>0</v>
      </c>
      <c r="U30" s="37">
        <v>0</v>
      </c>
      <c r="V30" s="60">
        <v>0</v>
      </c>
      <c r="W30" s="37">
        <v>0</v>
      </c>
      <c r="X30" s="60">
        <v>0</v>
      </c>
    </row>
    <row r="31" spans="1:24" ht="63.75" x14ac:dyDescent="0.25">
      <c r="A31" s="61" t="s">
        <v>72</v>
      </c>
      <c r="B31" s="62" t="s">
        <v>73</v>
      </c>
      <c r="C31" s="61" t="s">
        <v>62</v>
      </c>
      <c r="D31" s="61" t="s">
        <v>74</v>
      </c>
      <c r="E31" s="61" t="s">
        <v>60</v>
      </c>
      <c r="F31" s="61" t="s">
        <v>75</v>
      </c>
      <c r="G31" s="61">
        <v>10</v>
      </c>
      <c r="H31" s="61">
        <v>307</v>
      </c>
      <c r="I31" s="61" t="s">
        <v>76</v>
      </c>
      <c r="J31" s="61">
        <v>3</v>
      </c>
      <c r="K31" s="38">
        <v>0</v>
      </c>
      <c r="L31" s="38">
        <v>6736000</v>
      </c>
      <c r="M31" s="38">
        <v>0</v>
      </c>
      <c r="N31" s="37">
        <v>6736000</v>
      </c>
      <c r="O31" s="37">
        <v>0</v>
      </c>
      <c r="P31" s="37">
        <v>0</v>
      </c>
      <c r="Q31" s="37">
        <v>0</v>
      </c>
      <c r="R31" s="39">
        <v>6736000</v>
      </c>
      <c r="S31" s="37">
        <v>0</v>
      </c>
      <c r="T31" s="60">
        <v>0</v>
      </c>
      <c r="U31" s="37">
        <v>0</v>
      </c>
      <c r="V31" s="60">
        <v>0</v>
      </c>
      <c r="W31" s="37">
        <v>0</v>
      </c>
      <c r="X31" s="63">
        <v>0</v>
      </c>
    </row>
    <row r="32" spans="1:24" ht="63.75" x14ac:dyDescent="0.25">
      <c r="A32" s="61" t="s">
        <v>72</v>
      </c>
      <c r="B32" s="62" t="s">
        <v>73</v>
      </c>
      <c r="C32" s="61" t="s">
        <v>62</v>
      </c>
      <c r="D32" s="61" t="s">
        <v>83</v>
      </c>
      <c r="E32" s="61" t="s">
        <v>60</v>
      </c>
      <c r="F32" s="61" t="s">
        <v>84</v>
      </c>
      <c r="G32" s="61">
        <v>10</v>
      </c>
      <c r="H32" s="61">
        <v>307</v>
      </c>
      <c r="I32" s="61" t="s">
        <v>76</v>
      </c>
      <c r="J32" s="61">
        <v>4</v>
      </c>
      <c r="K32" s="38">
        <v>0</v>
      </c>
      <c r="L32" s="38">
        <v>1000000</v>
      </c>
      <c r="M32" s="38">
        <v>0</v>
      </c>
      <c r="N32" s="37">
        <v>1000000</v>
      </c>
      <c r="O32" s="38">
        <v>0</v>
      </c>
      <c r="P32" s="38">
        <v>0</v>
      </c>
      <c r="Q32" s="38">
        <v>0</v>
      </c>
      <c r="R32" s="39">
        <v>1000000</v>
      </c>
      <c r="S32" s="37">
        <v>0</v>
      </c>
      <c r="T32" s="60">
        <v>0</v>
      </c>
      <c r="U32" s="37">
        <v>0</v>
      </c>
      <c r="V32" s="60">
        <v>0</v>
      </c>
      <c r="W32" s="37">
        <v>0</v>
      </c>
      <c r="X32" s="60">
        <v>0</v>
      </c>
    </row>
    <row r="33" spans="1:24" ht="63.75" x14ac:dyDescent="0.25">
      <c r="A33" s="61" t="s">
        <v>72</v>
      </c>
      <c r="B33" s="62" t="s">
        <v>73</v>
      </c>
      <c r="C33" s="61" t="s">
        <v>62</v>
      </c>
      <c r="D33" s="61" t="s">
        <v>85</v>
      </c>
      <c r="E33" s="61" t="s">
        <v>60</v>
      </c>
      <c r="F33" s="61" t="s">
        <v>86</v>
      </c>
      <c r="G33" s="61">
        <v>10</v>
      </c>
      <c r="H33" s="61">
        <v>307</v>
      </c>
      <c r="I33" s="61" t="s">
        <v>76</v>
      </c>
      <c r="J33" s="61">
        <v>4</v>
      </c>
      <c r="K33" s="38">
        <v>0</v>
      </c>
      <c r="L33" s="38">
        <v>4505000</v>
      </c>
      <c r="M33" s="38">
        <v>10000</v>
      </c>
      <c r="N33" s="37">
        <v>4495000</v>
      </c>
      <c r="O33" s="38">
        <v>0</v>
      </c>
      <c r="P33" s="38">
        <v>0</v>
      </c>
      <c r="Q33" s="38">
        <v>0</v>
      </c>
      <c r="R33" s="39">
        <v>4495000</v>
      </c>
      <c r="S33" s="37">
        <v>0</v>
      </c>
      <c r="T33" s="60">
        <v>0</v>
      </c>
      <c r="U33" s="37">
        <v>0</v>
      </c>
      <c r="V33" s="60">
        <v>0</v>
      </c>
      <c r="W33" s="37">
        <v>0</v>
      </c>
      <c r="X33" s="60">
        <v>0</v>
      </c>
    </row>
    <row r="34" spans="1:24" ht="63.75" x14ac:dyDescent="0.25">
      <c r="A34" s="61" t="s">
        <v>72</v>
      </c>
      <c r="B34" s="62" t="s">
        <v>73</v>
      </c>
      <c r="C34" s="61" t="s">
        <v>62</v>
      </c>
      <c r="D34" s="61" t="s">
        <v>115</v>
      </c>
      <c r="E34" s="61" t="s">
        <v>60</v>
      </c>
      <c r="F34" s="61" t="s">
        <v>117</v>
      </c>
      <c r="G34" s="61">
        <v>10</v>
      </c>
      <c r="H34" s="61">
        <v>307</v>
      </c>
      <c r="I34" s="61" t="s">
        <v>76</v>
      </c>
      <c r="J34" s="61">
        <v>4</v>
      </c>
      <c r="K34" s="38">
        <v>0</v>
      </c>
      <c r="L34" s="38">
        <v>3700000</v>
      </c>
      <c r="M34" s="38">
        <v>0</v>
      </c>
      <c r="N34" s="37">
        <v>3700000</v>
      </c>
      <c r="O34" s="38">
        <v>0</v>
      </c>
      <c r="P34" s="38">
        <v>0</v>
      </c>
      <c r="Q34" s="38">
        <v>0</v>
      </c>
      <c r="R34" s="39">
        <v>3700000</v>
      </c>
      <c r="S34" s="37">
        <v>0</v>
      </c>
      <c r="T34" s="60">
        <v>0</v>
      </c>
      <c r="U34" s="37">
        <v>0</v>
      </c>
      <c r="V34" s="60">
        <v>0</v>
      </c>
      <c r="W34" s="37">
        <v>0</v>
      </c>
      <c r="X34" s="60">
        <v>0</v>
      </c>
    </row>
    <row r="35" spans="1:24" ht="63.75" x14ac:dyDescent="0.25">
      <c r="A35" s="61" t="s">
        <v>72</v>
      </c>
      <c r="B35" s="62" t="s">
        <v>73</v>
      </c>
      <c r="C35" s="61" t="s">
        <v>62</v>
      </c>
      <c r="D35" s="61" t="s">
        <v>81</v>
      </c>
      <c r="E35" s="61" t="s">
        <v>60</v>
      </c>
      <c r="F35" s="61" t="s">
        <v>82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1800000</v>
      </c>
      <c r="M35" s="38">
        <v>0</v>
      </c>
      <c r="N35" s="37">
        <v>1800000</v>
      </c>
      <c r="O35" s="38">
        <v>0</v>
      </c>
      <c r="P35" s="38">
        <v>0</v>
      </c>
      <c r="Q35" s="38">
        <v>0</v>
      </c>
      <c r="R35" s="39">
        <v>1800000</v>
      </c>
      <c r="S35" s="37">
        <v>0</v>
      </c>
      <c r="T35" s="60">
        <v>0</v>
      </c>
      <c r="U35" s="37">
        <v>0</v>
      </c>
      <c r="V35" s="60">
        <v>0</v>
      </c>
      <c r="W35" s="37">
        <v>0</v>
      </c>
      <c r="X35" s="60">
        <v>0</v>
      </c>
    </row>
    <row r="36" spans="1:24" ht="63.75" x14ac:dyDescent="0.25">
      <c r="A36" s="61" t="s">
        <v>72</v>
      </c>
      <c r="B36" s="62" t="s">
        <v>73</v>
      </c>
      <c r="C36" s="61" t="s">
        <v>62</v>
      </c>
      <c r="D36" s="61" t="s">
        <v>77</v>
      </c>
      <c r="E36" s="61" t="s">
        <v>60</v>
      </c>
      <c r="F36" s="61" t="s">
        <v>78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1000000</v>
      </c>
      <c r="M36" s="38">
        <v>0</v>
      </c>
      <c r="N36" s="37">
        <v>1000000</v>
      </c>
      <c r="O36" s="38">
        <v>0</v>
      </c>
      <c r="P36" s="38">
        <v>0</v>
      </c>
      <c r="Q36" s="38">
        <v>0</v>
      </c>
      <c r="R36" s="39">
        <v>1000000</v>
      </c>
      <c r="S36" s="37">
        <v>0</v>
      </c>
      <c r="T36" s="60">
        <v>0</v>
      </c>
      <c r="U36" s="37">
        <v>0</v>
      </c>
      <c r="V36" s="60">
        <v>0</v>
      </c>
      <c r="W36" s="37">
        <v>0</v>
      </c>
      <c r="X36" s="60">
        <v>0</v>
      </c>
    </row>
    <row r="37" spans="1:24" ht="63.75" x14ac:dyDescent="0.25">
      <c r="A37" s="64" t="s">
        <v>72</v>
      </c>
      <c r="B37" s="65" t="s">
        <v>73</v>
      </c>
      <c r="C37" s="64" t="s">
        <v>62</v>
      </c>
      <c r="D37" s="64" t="s">
        <v>87</v>
      </c>
      <c r="E37" s="64" t="s">
        <v>60</v>
      </c>
      <c r="F37" s="61" t="s">
        <v>88</v>
      </c>
      <c r="G37" s="64">
        <v>10</v>
      </c>
      <c r="H37" s="64">
        <v>307</v>
      </c>
      <c r="I37" s="64" t="s">
        <v>76</v>
      </c>
      <c r="J37" s="64">
        <v>4</v>
      </c>
      <c r="K37" s="39">
        <v>0</v>
      </c>
      <c r="L37" s="38">
        <v>3500000</v>
      </c>
      <c r="M37" s="38">
        <v>0</v>
      </c>
      <c r="N37" s="37">
        <v>3500000</v>
      </c>
      <c r="O37" s="38">
        <v>0</v>
      </c>
      <c r="P37" s="38">
        <v>0</v>
      </c>
      <c r="Q37" s="38">
        <v>0</v>
      </c>
      <c r="R37" s="39">
        <v>3500000</v>
      </c>
      <c r="S37" s="37">
        <v>0</v>
      </c>
      <c r="T37" s="60">
        <v>0</v>
      </c>
      <c r="U37" s="37">
        <v>0</v>
      </c>
      <c r="V37" s="60">
        <v>0</v>
      </c>
      <c r="W37" s="37">
        <v>0</v>
      </c>
      <c r="X37" s="60">
        <v>0</v>
      </c>
    </row>
    <row r="38" spans="1:24" ht="63.75" x14ac:dyDescent="0.25">
      <c r="A38" s="64" t="s">
        <v>72</v>
      </c>
      <c r="B38" s="65" t="s">
        <v>73</v>
      </c>
      <c r="C38" s="64" t="s">
        <v>62</v>
      </c>
      <c r="D38" s="64" t="s">
        <v>79</v>
      </c>
      <c r="E38" s="64" t="s">
        <v>60</v>
      </c>
      <c r="F38" s="61" t="s">
        <v>80</v>
      </c>
      <c r="G38" s="64">
        <v>10</v>
      </c>
      <c r="H38" s="64">
        <v>307</v>
      </c>
      <c r="I38" s="64" t="s">
        <v>76</v>
      </c>
      <c r="J38" s="64">
        <v>4</v>
      </c>
      <c r="K38" s="39">
        <v>0</v>
      </c>
      <c r="L38" s="39">
        <v>500000</v>
      </c>
      <c r="M38" s="39">
        <v>0</v>
      </c>
      <c r="N38" s="37">
        <v>500000</v>
      </c>
      <c r="O38" s="37">
        <v>0</v>
      </c>
      <c r="P38" s="37">
        <v>0</v>
      </c>
      <c r="Q38" s="37">
        <v>0</v>
      </c>
      <c r="R38" s="39">
        <v>500000</v>
      </c>
      <c r="S38" s="37">
        <v>0</v>
      </c>
      <c r="T38" s="60">
        <v>0</v>
      </c>
      <c r="U38" s="37">
        <v>0</v>
      </c>
      <c r="V38" s="60">
        <v>0</v>
      </c>
      <c r="W38" s="37">
        <v>0</v>
      </c>
      <c r="X38" s="66">
        <v>0</v>
      </c>
    </row>
    <row r="39" spans="1:24" ht="63.75" x14ac:dyDescent="0.25">
      <c r="A39" s="64" t="s">
        <v>72</v>
      </c>
      <c r="B39" s="65" t="s">
        <v>73</v>
      </c>
      <c r="C39" s="64" t="s">
        <v>62</v>
      </c>
      <c r="D39" s="64" t="s">
        <v>116</v>
      </c>
      <c r="E39" s="64" t="s">
        <v>60</v>
      </c>
      <c r="F39" s="61" t="s">
        <v>90</v>
      </c>
      <c r="G39" s="64">
        <v>10</v>
      </c>
      <c r="H39" s="64">
        <v>307</v>
      </c>
      <c r="I39" s="64" t="s">
        <v>76</v>
      </c>
      <c r="J39" s="64">
        <v>4</v>
      </c>
      <c r="K39" s="39">
        <v>0</v>
      </c>
      <c r="L39" s="38">
        <v>12710000</v>
      </c>
      <c r="M39" s="38">
        <v>5000</v>
      </c>
      <c r="N39" s="37">
        <v>12705000</v>
      </c>
      <c r="O39" s="39">
        <v>0</v>
      </c>
      <c r="P39" s="39">
        <v>0</v>
      </c>
      <c r="Q39" s="39">
        <v>0</v>
      </c>
      <c r="R39" s="39">
        <v>12705000</v>
      </c>
      <c r="S39" s="37">
        <v>12704999.779999999</v>
      </c>
      <c r="T39" s="60">
        <v>0.9999999826839826</v>
      </c>
      <c r="U39" s="37">
        <v>0</v>
      </c>
      <c r="V39" s="60">
        <v>0</v>
      </c>
      <c r="W39" s="37">
        <v>0</v>
      </c>
      <c r="X39" s="60">
        <v>0</v>
      </c>
    </row>
    <row r="40" spans="1:24" ht="38.25" x14ac:dyDescent="0.25">
      <c r="A40" s="64" t="s">
        <v>72</v>
      </c>
      <c r="B40" s="65" t="s">
        <v>73</v>
      </c>
      <c r="C40" s="64" t="s">
        <v>62</v>
      </c>
      <c r="D40" s="64" t="s">
        <v>97</v>
      </c>
      <c r="E40" s="64" t="s">
        <v>60</v>
      </c>
      <c r="F40" s="64" t="s">
        <v>98</v>
      </c>
      <c r="G40" s="64">
        <v>10</v>
      </c>
      <c r="H40" s="64">
        <v>107</v>
      </c>
      <c r="I40" s="64" t="s">
        <v>76</v>
      </c>
      <c r="J40" s="64">
        <v>3</v>
      </c>
      <c r="K40" s="39">
        <v>110854895</v>
      </c>
      <c r="L40" s="39">
        <v>0</v>
      </c>
      <c r="M40" s="39">
        <v>0</v>
      </c>
      <c r="N40" s="37">
        <v>110854895</v>
      </c>
      <c r="O40" s="39">
        <v>0</v>
      </c>
      <c r="P40" s="39">
        <v>0</v>
      </c>
      <c r="Q40" s="39">
        <v>0</v>
      </c>
      <c r="R40" s="39">
        <v>110854895</v>
      </c>
      <c r="S40" s="37">
        <v>80634616.599999994</v>
      </c>
      <c r="T40" s="66">
        <v>0.72738886812350501</v>
      </c>
      <c r="U40" s="37">
        <v>18900137.899999999</v>
      </c>
      <c r="V40" s="66">
        <v>0.17049439179027681</v>
      </c>
      <c r="W40" s="39">
        <v>18900137.899999999</v>
      </c>
      <c r="X40" s="66">
        <v>0.17049439179027681</v>
      </c>
    </row>
    <row r="41" spans="1:24" ht="38.25" x14ac:dyDescent="0.25">
      <c r="A41" s="64" t="s">
        <v>72</v>
      </c>
      <c r="B41" s="65" t="s">
        <v>73</v>
      </c>
      <c r="C41" s="64" t="s">
        <v>62</v>
      </c>
      <c r="D41" s="64" t="s">
        <v>97</v>
      </c>
      <c r="E41" s="64" t="s">
        <v>60</v>
      </c>
      <c r="F41" s="64" t="s">
        <v>98</v>
      </c>
      <c r="G41" s="64">
        <v>10</v>
      </c>
      <c r="H41" s="64">
        <v>107</v>
      </c>
      <c r="I41" s="64" t="s">
        <v>76</v>
      </c>
      <c r="J41" s="64">
        <v>4</v>
      </c>
      <c r="K41" s="39">
        <v>13558029</v>
      </c>
      <c r="L41" s="39">
        <v>0</v>
      </c>
      <c r="M41" s="39">
        <v>0</v>
      </c>
      <c r="N41" s="37">
        <v>13558029</v>
      </c>
      <c r="O41" s="39">
        <v>0</v>
      </c>
      <c r="P41" s="39">
        <v>0</v>
      </c>
      <c r="Q41" s="39">
        <v>0</v>
      </c>
      <c r="R41" s="39">
        <v>13558029</v>
      </c>
      <c r="S41" s="37">
        <v>5796228.8300000001</v>
      </c>
      <c r="T41" s="66">
        <v>0.42751264435265629</v>
      </c>
      <c r="U41" s="37">
        <v>593867.38</v>
      </c>
      <c r="V41" s="66">
        <v>4.3801896278581498E-2</v>
      </c>
      <c r="W41" s="39">
        <v>579284.61</v>
      </c>
      <c r="X41" s="66">
        <v>4.2726314422251201E-2</v>
      </c>
    </row>
    <row r="42" spans="1:24" ht="38.25" x14ac:dyDescent="0.25">
      <c r="A42" s="64" t="s">
        <v>72</v>
      </c>
      <c r="B42" s="65" t="s">
        <v>73</v>
      </c>
      <c r="C42" s="64" t="s">
        <v>62</v>
      </c>
      <c r="D42" s="64" t="s">
        <v>97</v>
      </c>
      <c r="E42" s="64" t="s">
        <v>60</v>
      </c>
      <c r="F42" s="64" t="s">
        <v>98</v>
      </c>
      <c r="G42" s="64">
        <v>10</v>
      </c>
      <c r="H42" s="64">
        <v>307</v>
      </c>
      <c r="I42" s="64" t="s">
        <v>76</v>
      </c>
      <c r="J42" s="64">
        <v>3</v>
      </c>
      <c r="K42" s="39">
        <v>0</v>
      </c>
      <c r="L42" s="39">
        <v>19897830</v>
      </c>
      <c r="M42" s="39">
        <v>0</v>
      </c>
      <c r="N42" s="37">
        <v>19897830</v>
      </c>
      <c r="O42" s="39">
        <v>0</v>
      </c>
      <c r="P42" s="39">
        <v>0</v>
      </c>
      <c r="Q42" s="39">
        <v>0</v>
      </c>
      <c r="R42" s="39">
        <v>19897830</v>
      </c>
      <c r="S42" s="37">
        <v>9067171.8499999996</v>
      </c>
      <c r="T42" s="66">
        <v>0.45568646681572811</v>
      </c>
      <c r="U42" s="37">
        <v>619297.46</v>
      </c>
      <c r="V42" s="66">
        <v>3.1123869286248801E-2</v>
      </c>
      <c r="W42" s="39">
        <v>0</v>
      </c>
      <c r="X42" s="66">
        <v>0</v>
      </c>
    </row>
    <row r="43" spans="1:24" ht="38.25" x14ac:dyDescent="0.25">
      <c r="A43" s="64" t="s">
        <v>72</v>
      </c>
      <c r="B43" s="65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307</v>
      </c>
      <c r="I43" s="64" t="s">
        <v>76</v>
      </c>
      <c r="J43" s="64">
        <v>4</v>
      </c>
      <c r="K43" s="39">
        <v>0</v>
      </c>
      <c r="L43" s="39">
        <v>24408057</v>
      </c>
      <c r="M43" s="39">
        <v>0</v>
      </c>
      <c r="N43" s="37">
        <v>24408057</v>
      </c>
      <c r="O43" s="39">
        <v>0</v>
      </c>
      <c r="P43" s="39">
        <v>0</v>
      </c>
      <c r="Q43" s="39">
        <v>0</v>
      </c>
      <c r="R43" s="39">
        <v>24408057</v>
      </c>
      <c r="S43" s="37">
        <v>2465247.4500000002</v>
      </c>
      <c r="T43" s="66">
        <v>0.10100138040483927</v>
      </c>
      <c r="U43" s="37">
        <v>0</v>
      </c>
      <c r="V43" s="66">
        <v>0</v>
      </c>
      <c r="W43" s="39">
        <v>0</v>
      </c>
      <c r="X43" s="66">
        <v>0</v>
      </c>
    </row>
    <row r="44" spans="1:24" ht="51" x14ac:dyDescent="0.25">
      <c r="A44" s="64" t="s">
        <v>72</v>
      </c>
      <c r="B44" s="65" t="s">
        <v>73</v>
      </c>
      <c r="C44" s="64" t="s">
        <v>99</v>
      </c>
      <c r="D44" s="64" t="s">
        <v>100</v>
      </c>
      <c r="E44" s="64" t="s">
        <v>60</v>
      </c>
      <c r="F44" s="64" t="s">
        <v>101</v>
      </c>
      <c r="G44" s="64">
        <v>10</v>
      </c>
      <c r="H44" s="64">
        <v>107</v>
      </c>
      <c r="I44" s="64" t="s">
        <v>76</v>
      </c>
      <c r="J44" s="64">
        <v>3</v>
      </c>
      <c r="K44" s="39">
        <v>3582444</v>
      </c>
      <c r="L44" s="39">
        <v>0</v>
      </c>
      <c r="M44" s="39">
        <v>0</v>
      </c>
      <c r="N44" s="37">
        <v>3582444</v>
      </c>
      <c r="O44" s="39">
        <v>0</v>
      </c>
      <c r="P44" s="39">
        <v>0</v>
      </c>
      <c r="Q44" s="39">
        <v>0</v>
      </c>
      <c r="R44" s="39">
        <v>3582444</v>
      </c>
      <c r="S44" s="37">
        <v>1293900.69</v>
      </c>
      <c r="T44" s="66">
        <v>0.36117820404171008</v>
      </c>
      <c r="U44" s="37">
        <v>415078.85</v>
      </c>
      <c r="V44" s="66">
        <v>0.11586471414486869</v>
      </c>
      <c r="W44" s="37">
        <v>409296.45</v>
      </c>
      <c r="X44" s="66">
        <v>0.11425062052609894</v>
      </c>
    </row>
    <row r="45" spans="1:24" ht="51" x14ac:dyDescent="0.25">
      <c r="A45" s="64" t="s">
        <v>72</v>
      </c>
      <c r="B45" s="65" t="s">
        <v>73</v>
      </c>
      <c r="C45" s="64" t="s">
        <v>99</v>
      </c>
      <c r="D45" s="64" t="s">
        <v>100</v>
      </c>
      <c r="E45" s="64" t="s">
        <v>60</v>
      </c>
      <c r="F45" s="64" t="s">
        <v>101</v>
      </c>
      <c r="G45" s="64">
        <v>10</v>
      </c>
      <c r="H45" s="64">
        <v>307</v>
      </c>
      <c r="I45" s="64" t="s">
        <v>76</v>
      </c>
      <c r="J45" s="64">
        <v>3</v>
      </c>
      <c r="K45" s="39">
        <v>0</v>
      </c>
      <c r="L45" s="39">
        <v>200000</v>
      </c>
      <c r="M45" s="39">
        <v>0</v>
      </c>
      <c r="N45" s="37">
        <v>200000</v>
      </c>
      <c r="O45" s="39">
        <v>0</v>
      </c>
      <c r="P45" s="39">
        <v>0</v>
      </c>
      <c r="Q45" s="39">
        <v>0</v>
      </c>
      <c r="R45" s="39">
        <v>200000</v>
      </c>
      <c r="S45" s="37">
        <v>56000</v>
      </c>
      <c r="T45" s="66">
        <v>0.28000000000000003</v>
      </c>
      <c r="U45" s="37">
        <v>0</v>
      </c>
      <c r="V45" s="66">
        <v>0</v>
      </c>
      <c r="W45" s="37">
        <v>0</v>
      </c>
      <c r="X45" s="66">
        <v>0</v>
      </c>
    </row>
    <row r="46" spans="1:24" ht="63.75" x14ac:dyDescent="0.25">
      <c r="A46" s="64" t="s">
        <v>102</v>
      </c>
      <c r="B46" s="65" t="s">
        <v>103</v>
      </c>
      <c r="C46" s="64" t="s">
        <v>99</v>
      </c>
      <c r="D46" s="64" t="s">
        <v>104</v>
      </c>
      <c r="E46" s="64" t="s">
        <v>60</v>
      </c>
      <c r="F46" s="64" t="s">
        <v>105</v>
      </c>
      <c r="G46" s="64">
        <v>10</v>
      </c>
      <c r="H46" s="64">
        <v>101</v>
      </c>
      <c r="I46" s="64" t="s">
        <v>48</v>
      </c>
      <c r="J46" s="64">
        <v>3</v>
      </c>
      <c r="K46" s="39">
        <v>830000</v>
      </c>
      <c r="L46" s="39">
        <v>0</v>
      </c>
      <c r="M46" s="39">
        <v>0</v>
      </c>
      <c r="N46" s="37">
        <v>830000</v>
      </c>
      <c r="O46" s="39">
        <v>0</v>
      </c>
      <c r="P46" s="39">
        <v>0</v>
      </c>
      <c r="Q46" s="39">
        <v>0</v>
      </c>
      <c r="R46" s="39">
        <v>830000</v>
      </c>
      <c r="S46" s="37">
        <v>330455.21000000002</v>
      </c>
      <c r="T46" s="66">
        <v>0.3981388072289157</v>
      </c>
      <c r="U46" s="37">
        <v>116253.83</v>
      </c>
      <c r="V46" s="66">
        <v>0.14006485542168676</v>
      </c>
      <c r="W46" s="37">
        <v>116253.83</v>
      </c>
      <c r="X46" s="66">
        <v>0.14006485542168676</v>
      </c>
    </row>
    <row r="47" spans="1:24" ht="63.75" x14ac:dyDescent="0.25">
      <c r="A47" s="64" t="s">
        <v>102</v>
      </c>
      <c r="B47" s="65" t="s">
        <v>103</v>
      </c>
      <c r="C47" s="64" t="s">
        <v>99</v>
      </c>
      <c r="D47" s="64" t="s">
        <v>104</v>
      </c>
      <c r="E47" s="64" t="s">
        <v>60</v>
      </c>
      <c r="F47" s="64" t="s">
        <v>105</v>
      </c>
      <c r="G47" s="64">
        <v>10</v>
      </c>
      <c r="H47" s="64" t="s">
        <v>124</v>
      </c>
      <c r="I47" s="64" t="s">
        <v>48</v>
      </c>
      <c r="J47" s="64">
        <v>3</v>
      </c>
      <c r="K47" s="39">
        <v>0</v>
      </c>
      <c r="L47" s="39">
        <v>813034</v>
      </c>
      <c r="M47" s="39">
        <v>0</v>
      </c>
      <c r="N47" s="37">
        <v>813034</v>
      </c>
      <c r="O47" s="39">
        <v>0</v>
      </c>
      <c r="P47" s="39">
        <v>0</v>
      </c>
      <c r="Q47" s="39">
        <v>0</v>
      </c>
      <c r="R47" s="39">
        <v>813034</v>
      </c>
      <c r="S47" s="37">
        <v>0</v>
      </c>
      <c r="T47" s="66"/>
      <c r="U47" s="37">
        <v>0</v>
      </c>
      <c r="V47" s="66"/>
      <c r="W47" s="37">
        <v>0</v>
      </c>
      <c r="X47" s="66"/>
    </row>
    <row r="48" spans="1:24" ht="38.25" x14ac:dyDescent="0.25">
      <c r="A48" s="64" t="s">
        <v>106</v>
      </c>
      <c r="B48" s="65" t="s">
        <v>107</v>
      </c>
      <c r="C48" s="64" t="s">
        <v>62</v>
      </c>
      <c r="D48" s="64" t="s">
        <v>108</v>
      </c>
      <c r="E48" s="64" t="s">
        <v>60</v>
      </c>
      <c r="F48" s="64" t="s">
        <v>109</v>
      </c>
      <c r="G48" s="64">
        <v>10</v>
      </c>
      <c r="H48" s="64">
        <v>107</v>
      </c>
      <c r="I48" s="64" t="s">
        <v>76</v>
      </c>
      <c r="J48" s="64">
        <v>3</v>
      </c>
      <c r="K48" s="39">
        <v>9495000</v>
      </c>
      <c r="L48" s="39">
        <v>0</v>
      </c>
      <c r="M48" s="39">
        <v>0</v>
      </c>
      <c r="N48" s="37">
        <v>9495000</v>
      </c>
      <c r="O48" s="39">
        <v>0</v>
      </c>
      <c r="P48" s="39">
        <v>0</v>
      </c>
      <c r="Q48" s="39">
        <v>0</v>
      </c>
      <c r="R48" s="39">
        <v>9495000</v>
      </c>
      <c r="S48" s="37">
        <v>8265878</v>
      </c>
      <c r="T48" s="66">
        <v>0.87055060558188524</v>
      </c>
      <c r="U48" s="37">
        <v>1707789.42</v>
      </c>
      <c r="V48" s="66">
        <v>0.17986197156398104</v>
      </c>
      <c r="W48" s="37">
        <v>1700931.77</v>
      </c>
      <c r="X48" s="66">
        <v>0.1791397335439705</v>
      </c>
    </row>
    <row r="49" spans="1:24" ht="38.25" x14ac:dyDescent="0.25">
      <c r="A49" s="64" t="s">
        <v>110</v>
      </c>
      <c r="B49" s="65" t="s">
        <v>111</v>
      </c>
      <c r="C49" s="64" t="s">
        <v>112</v>
      </c>
      <c r="D49" s="64" t="s">
        <v>113</v>
      </c>
      <c r="E49" s="64" t="s">
        <v>60</v>
      </c>
      <c r="F49" s="64" t="s">
        <v>114</v>
      </c>
      <c r="G49" s="64">
        <v>10</v>
      </c>
      <c r="H49" s="64">
        <v>107</v>
      </c>
      <c r="I49" s="64" t="s">
        <v>76</v>
      </c>
      <c r="J49" s="64">
        <v>3</v>
      </c>
      <c r="K49" s="39">
        <v>340954</v>
      </c>
      <c r="L49" s="39">
        <v>0</v>
      </c>
      <c r="M49" s="39">
        <v>0</v>
      </c>
      <c r="N49" s="37">
        <v>340954</v>
      </c>
      <c r="O49" s="39">
        <v>0</v>
      </c>
      <c r="P49" s="39">
        <v>0</v>
      </c>
      <c r="Q49" s="39">
        <v>0</v>
      </c>
      <c r="R49" s="39">
        <v>340954</v>
      </c>
      <c r="S49" s="37">
        <v>0</v>
      </c>
      <c r="T49" s="66">
        <v>0</v>
      </c>
      <c r="U49" s="37">
        <v>0</v>
      </c>
      <c r="V49" s="66">
        <v>0</v>
      </c>
      <c r="W49" s="37">
        <v>0</v>
      </c>
      <c r="X49" s="66">
        <v>0</v>
      </c>
    </row>
    <row r="50" spans="1:24" ht="38.25" x14ac:dyDescent="0.25">
      <c r="A50" s="64" t="s">
        <v>110</v>
      </c>
      <c r="B50" s="65" t="s">
        <v>111</v>
      </c>
      <c r="C50" s="64" t="s">
        <v>112</v>
      </c>
      <c r="D50" s="64" t="s">
        <v>113</v>
      </c>
      <c r="E50" s="64" t="s">
        <v>60</v>
      </c>
      <c r="F50" s="64" t="s">
        <v>114</v>
      </c>
      <c r="G50" s="64">
        <v>10</v>
      </c>
      <c r="H50" s="64">
        <v>107</v>
      </c>
      <c r="I50" s="64" t="s">
        <v>76</v>
      </c>
      <c r="J50" s="64" t="s">
        <v>125</v>
      </c>
      <c r="K50" s="39">
        <v>3381046</v>
      </c>
      <c r="L50" s="39">
        <v>0</v>
      </c>
      <c r="M50" s="39">
        <v>0</v>
      </c>
      <c r="N50" s="37">
        <v>3381046</v>
      </c>
      <c r="O50" s="39">
        <v>0</v>
      </c>
      <c r="P50" s="39">
        <v>0</v>
      </c>
      <c r="Q50" s="39">
        <v>0</v>
      </c>
      <c r="R50" s="39">
        <v>3381046</v>
      </c>
      <c r="S50" s="37">
        <v>0</v>
      </c>
      <c r="T50" s="66">
        <v>0</v>
      </c>
      <c r="U50" s="37">
        <v>0</v>
      </c>
      <c r="V50" s="66">
        <v>0</v>
      </c>
      <c r="W50" s="37">
        <v>0</v>
      </c>
      <c r="X50" s="66">
        <v>0</v>
      </c>
    </row>
    <row r="51" spans="1:24" ht="38.25" x14ac:dyDescent="0.25">
      <c r="A51" s="64" t="s">
        <v>110</v>
      </c>
      <c r="B51" s="65" t="s">
        <v>111</v>
      </c>
      <c r="C51" s="64" t="s">
        <v>112</v>
      </c>
      <c r="D51" s="64" t="s">
        <v>113</v>
      </c>
      <c r="E51" s="64" t="s">
        <v>60</v>
      </c>
      <c r="F51" s="64" t="s">
        <v>114</v>
      </c>
      <c r="G51" s="64">
        <v>10</v>
      </c>
      <c r="H51" s="64" t="s">
        <v>126</v>
      </c>
      <c r="I51" s="64" t="s">
        <v>76</v>
      </c>
      <c r="J51" s="64">
        <v>3</v>
      </c>
      <c r="K51" s="39">
        <v>0</v>
      </c>
      <c r="L51" s="39">
        <v>2919545</v>
      </c>
      <c r="M51" s="39">
        <v>0</v>
      </c>
      <c r="N51" s="37">
        <v>2919545</v>
      </c>
      <c r="O51" s="39">
        <v>0</v>
      </c>
      <c r="P51" s="39">
        <v>0</v>
      </c>
      <c r="Q51" s="39">
        <v>0</v>
      </c>
      <c r="R51" s="39">
        <v>2919545</v>
      </c>
      <c r="S51" s="37">
        <v>933992.78</v>
      </c>
      <c r="T51" s="66">
        <v>0.31991039014640998</v>
      </c>
      <c r="U51" s="37">
        <v>0</v>
      </c>
      <c r="V51" s="66">
        <v>0</v>
      </c>
      <c r="W51" s="37">
        <v>0</v>
      </c>
      <c r="X51" s="66">
        <v>0</v>
      </c>
    </row>
    <row r="52" spans="1:24" ht="39" thickBot="1" x14ac:dyDescent="0.3">
      <c r="A52" s="64" t="s">
        <v>110</v>
      </c>
      <c r="B52" s="65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 t="s">
        <v>126</v>
      </c>
      <c r="I52" s="64" t="s">
        <v>76</v>
      </c>
      <c r="J52" s="64">
        <v>4</v>
      </c>
      <c r="K52" s="39">
        <v>0</v>
      </c>
      <c r="L52" s="39">
        <v>10000000</v>
      </c>
      <c r="M52" s="39">
        <v>0</v>
      </c>
      <c r="N52" s="37">
        <v>10000000</v>
      </c>
      <c r="O52" s="39">
        <v>0</v>
      </c>
      <c r="P52" s="39">
        <v>0</v>
      </c>
      <c r="Q52" s="39">
        <v>0</v>
      </c>
      <c r="R52" s="39">
        <v>10000000</v>
      </c>
      <c r="S52" s="37">
        <v>9232883.1699999999</v>
      </c>
      <c r="T52" s="66">
        <v>0.92328831700000003</v>
      </c>
      <c r="U52" s="39">
        <v>0</v>
      </c>
      <c r="V52" s="66">
        <v>0</v>
      </c>
      <c r="W52" s="39">
        <v>0</v>
      </c>
      <c r="X52" s="66">
        <v>0</v>
      </c>
    </row>
    <row r="53" spans="1:24" ht="20.100000000000001" customHeight="1" thickTop="1" x14ac:dyDescent="0.25">
      <c r="A53" s="67"/>
      <c r="B53" s="68"/>
      <c r="C53" s="67"/>
      <c r="D53" s="67"/>
      <c r="E53" s="67"/>
      <c r="F53" s="67"/>
      <c r="G53" s="67"/>
      <c r="H53" s="67"/>
      <c r="I53" s="67"/>
      <c r="J53" s="67"/>
      <c r="K53" s="69">
        <f>SUBTOTAL(109,K5:K52)</f>
        <v>1684973000</v>
      </c>
      <c r="L53" s="69">
        <f t="shared" ref="L53:S53" si="0">SUBTOTAL(109,L5:L52)</f>
        <v>466446829.56999999</v>
      </c>
      <c r="M53" s="69">
        <f t="shared" si="0"/>
        <v>705000</v>
      </c>
      <c r="N53" s="69">
        <f t="shared" si="0"/>
        <v>2150714829.5699997</v>
      </c>
      <c r="O53" s="70">
        <f t="shared" si="0"/>
        <v>0</v>
      </c>
      <c r="P53" s="70">
        <f t="shared" si="0"/>
        <v>0</v>
      </c>
      <c r="Q53" s="70">
        <f t="shared" si="0"/>
        <v>0</v>
      </c>
      <c r="R53" s="69">
        <f t="shared" si="0"/>
        <v>2150714829.5699997</v>
      </c>
      <c r="S53" s="69">
        <f t="shared" si="0"/>
        <v>947692592.81000018</v>
      </c>
      <c r="T53" s="71">
        <f>S53/$R53</f>
        <v>0.44064074873165582</v>
      </c>
      <c r="U53" s="69">
        <f>SUM(U5:U52)</f>
        <v>811695867.48000002</v>
      </c>
      <c r="V53" s="71">
        <f>U53/$R53</f>
        <v>0.37740748160567866</v>
      </c>
      <c r="W53" s="69">
        <f>SUM(W5:W52)</f>
        <v>808544116.99000001</v>
      </c>
      <c r="X53" s="72">
        <f>W53/$R53</f>
        <v>0.37594203837412288</v>
      </c>
    </row>
    <row r="54" spans="1:24" ht="8.25" customHeight="1" x14ac:dyDescent="0.25"/>
    <row r="56" spans="1:24" x14ac:dyDescent="0.25">
      <c r="T56" s="41"/>
      <c r="V56" s="41"/>
      <c r="X56" s="41"/>
    </row>
    <row r="57" spans="1:24" x14ac:dyDescent="0.25">
      <c r="T57" s="41"/>
      <c r="V57" s="41"/>
      <c r="X57" s="41"/>
    </row>
    <row r="58" spans="1:24" x14ac:dyDescent="0.25">
      <c r="T58" s="41"/>
      <c r="V58" s="41"/>
      <c r="X58" s="41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39370078740157483" header="0.31496062992125984" footer="0.31496062992125984"/>
  <pageSetup paperSize="9" scale="50" orientation="landscape" r:id="rId1"/>
  <headerFooter>
    <oddHeader>&amp;LPODER JUDICIÁRIO
ÓRGÃO: 04000 - TRIBUNAL DE JUSTIÇA DO MARANHÃO
DATA DE REFERÊNCIA: ABR/2022
&amp;CRESOLUÇÃO CNJ Nº 102 - ANEXO II - DOTAÇÃO E EXECUÇÃO ORÇAMENTÁRIA</oddHeader>
    <oddFooter>&amp;CPágina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zoomScale="98" zoomScaleNormal="98" workbookViewId="0">
      <selection activeCell="F10" sqref="F10"/>
    </sheetView>
  </sheetViews>
  <sheetFormatPr defaultColWidth="9.140625" defaultRowHeight="12.75" x14ac:dyDescent="0.25"/>
  <cols>
    <col min="1" max="1" width="6.28515625" style="40" bestFit="1" customWidth="1"/>
    <col min="2" max="2" width="9" style="40" bestFit="1" customWidth="1"/>
    <col min="3" max="3" width="9.7109375" style="40" customWidth="1"/>
    <col min="4" max="4" width="15.28515625" style="40" bestFit="1" customWidth="1"/>
    <col min="5" max="5" width="12.7109375" style="40" bestFit="1" customWidth="1"/>
    <col min="6" max="6" width="19.5703125" style="40" customWidth="1"/>
    <col min="7" max="7" width="5.7109375" style="40" bestFit="1" customWidth="1"/>
    <col min="8" max="8" width="6.28515625" style="40" bestFit="1" customWidth="1"/>
    <col min="9" max="9" width="19" style="40" customWidth="1"/>
    <col min="10" max="10" width="4.5703125" style="40" bestFit="1" customWidth="1"/>
    <col min="11" max="11" width="17.5703125" style="41" customWidth="1"/>
    <col min="12" max="12" width="16.5703125" style="41" bestFit="1" customWidth="1"/>
    <col min="13" max="13" width="15.42578125" style="41" bestFit="1" customWidth="1"/>
    <col min="14" max="14" width="17.85546875" style="41" customWidth="1"/>
    <col min="15" max="15" width="10.140625" style="41" customWidth="1"/>
    <col min="16" max="16" width="7.85546875" style="41" bestFit="1" customWidth="1"/>
    <col min="17" max="17" width="10.140625" style="41" customWidth="1"/>
    <col min="18" max="18" width="16.42578125" style="41" customWidth="1"/>
    <col min="19" max="19" width="17.7109375" style="41" bestFit="1" customWidth="1"/>
    <col min="20" max="20" width="8.85546875" style="42" customWidth="1"/>
    <col min="21" max="21" width="17.42578125" style="41" bestFit="1" customWidth="1"/>
    <col min="22" max="22" width="8.42578125" style="42" customWidth="1"/>
    <col min="23" max="23" width="17.42578125" style="41" bestFit="1" customWidth="1"/>
    <col min="24" max="24" width="8.42578125" style="42" customWidth="1"/>
    <col min="25" max="16384" width="9.140625" style="40"/>
  </cols>
  <sheetData>
    <row r="1" spans="1:24" ht="13.5" thickBot="1" x14ac:dyDescent="0.3"/>
    <row r="2" spans="1:24" ht="13.5" thickBot="1" x14ac:dyDescent="0.3">
      <c r="A2" s="143" t="s">
        <v>0</v>
      </c>
      <c r="B2" s="145"/>
      <c r="C2" s="145"/>
      <c r="D2" s="145"/>
      <c r="E2" s="145"/>
      <c r="F2" s="145"/>
      <c r="G2" s="145"/>
      <c r="H2" s="145"/>
      <c r="I2" s="145"/>
      <c r="J2" s="153"/>
      <c r="K2" s="141" t="s">
        <v>1</v>
      </c>
      <c r="L2" s="154" t="s">
        <v>2</v>
      </c>
      <c r="M2" s="155"/>
      <c r="N2" s="141" t="s">
        <v>3</v>
      </c>
      <c r="O2" s="141" t="s">
        <v>4</v>
      </c>
      <c r="P2" s="143" t="s">
        <v>5</v>
      </c>
      <c r="Q2" s="153"/>
      <c r="R2" s="141" t="s">
        <v>6</v>
      </c>
      <c r="S2" s="143" t="s">
        <v>7</v>
      </c>
      <c r="T2" s="144"/>
      <c r="U2" s="145"/>
      <c r="V2" s="144"/>
      <c r="W2" s="145"/>
      <c r="X2" s="146"/>
    </row>
    <row r="3" spans="1:24" x14ac:dyDescent="0.25">
      <c r="A3" s="147" t="s">
        <v>8</v>
      </c>
      <c r="B3" s="148"/>
      <c r="C3" s="149" t="s">
        <v>9</v>
      </c>
      <c r="D3" s="149" t="s">
        <v>10</v>
      </c>
      <c r="E3" s="151" t="s">
        <v>11</v>
      </c>
      <c r="F3" s="152"/>
      <c r="G3" s="149" t="s">
        <v>12</v>
      </c>
      <c r="H3" s="147" t="s">
        <v>13</v>
      </c>
      <c r="I3" s="148"/>
      <c r="J3" s="149" t="s">
        <v>14</v>
      </c>
      <c r="K3" s="142"/>
      <c r="L3" s="73" t="s">
        <v>15</v>
      </c>
      <c r="M3" s="73" t="s">
        <v>16</v>
      </c>
      <c r="N3" s="142"/>
      <c r="O3" s="142"/>
      <c r="P3" s="44" t="s">
        <v>17</v>
      </c>
      <c r="Q3" s="44" t="s">
        <v>18</v>
      </c>
      <c r="R3" s="142"/>
      <c r="S3" s="74" t="s">
        <v>19</v>
      </c>
      <c r="T3" s="46" t="s">
        <v>20</v>
      </c>
      <c r="U3" s="74" t="s">
        <v>21</v>
      </c>
      <c r="V3" s="47" t="s">
        <v>20</v>
      </c>
      <c r="W3" s="48" t="s">
        <v>22</v>
      </c>
      <c r="X3" s="47" t="s">
        <v>20</v>
      </c>
    </row>
    <row r="4" spans="1:24" ht="51" customHeight="1" thickBot="1" x14ac:dyDescent="0.3">
      <c r="A4" s="75" t="s">
        <v>23</v>
      </c>
      <c r="B4" s="75" t="s">
        <v>24</v>
      </c>
      <c r="C4" s="150"/>
      <c r="D4" s="150"/>
      <c r="E4" s="75" t="s">
        <v>25</v>
      </c>
      <c r="F4" s="75" t="s">
        <v>26</v>
      </c>
      <c r="G4" s="150"/>
      <c r="H4" s="75" t="s">
        <v>23</v>
      </c>
      <c r="I4" s="75" t="s">
        <v>24</v>
      </c>
      <c r="J4" s="150"/>
      <c r="K4" s="75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75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51" x14ac:dyDescent="0.25">
      <c r="A5" s="54" t="s">
        <v>42</v>
      </c>
      <c r="B5" s="55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56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11341832.67</v>
      </c>
      <c r="T5" s="57">
        <v>0.2896884385298068</v>
      </c>
      <c r="U5" s="56">
        <v>11341832.67</v>
      </c>
      <c r="V5" s="57">
        <v>0.2896884385298068</v>
      </c>
      <c r="W5" s="56">
        <v>11341832.67</v>
      </c>
      <c r="X5" s="57">
        <v>0.21416676416494207</v>
      </c>
    </row>
    <row r="6" spans="1:24" ht="63.75" x14ac:dyDescent="0.25">
      <c r="A6" s="58" t="s">
        <v>42</v>
      </c>
      <c r="B6" s="59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57735442.780000001</v>
      </c>
      <c r="T6" s="60">
        <v>0.32414123392503663</v>
      </c>
      <c r="U6" s="37">
        <v>57735442.780000001</v>
      </c>
      <c r="V6" s="60">
        <v>0.32414123392503663</v>
      </c>
      <c r="W6" s="37">
        <v>57735442.780000001</v>
      </c>
      <c r="X6" s="60">
        <v>0.32414123392503663</v>
      </c>
    </row>
    <row r="7" spans="1:24" ht="76.5" x14ac:dyDescent="0.25">
      <c r="A7" s="58" t="s">
        <v>42</v>
      </c>
      <c r="B7" s="59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1375767.03</v>
      </c>
      <c r="T7" s="60">
        <v>0.29981275979238597</v>
      </c>
      <c r="U7" s="37">
        <v>1375767.03</v>
      </c>
      <c r="V7" s="60">
        <v>0.29981275979238597</v>
      </c>
      <c r="W7" s="37">
        <v>1375767.03</v>
      </c>
      <c r="X7" s="60">
        <v>0.29981275979238597</v>
      </c>
    </row>
    <row r="8" spans="1:24" ht="51" x14ac:dyDescent="0.25">
      <c r="A8" s="58" t="s">
        <v>42</v>
      </c>
      <c r="B8" s="59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795463.69</v>
      </c>
      <c r="T8" s="60">
        <v>0</v>
      </c>
      <c r="U8" s="37">
        <v>795463.69</v>
      </c>
      <c r="V8" s="60">
        <v>0</v>
      </c>
      <c r="W8" s="37">
        <v>795463.69</v>
      </c>
      <c r="X8" s="60">
        <v>0</v>
      </c>
    </row>
    <row r="9" spans="1:24" ht="51" x14ac:dyDescent="0.25">
      <c r="A9" s="61" t="s">
        <v>42</v>
      </c>
      <c r="B9" s="62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v>1</v>
      </c>
      <c r="U9" s="38">
        <v>137853821.56999999</v>
      </c>
      <c r="V9" s="63">
        <v>1</v>
      </c>
      <c r="W9" s="38">
        <v>137853821.56999999</v>
      </c>
      <c r="X9" s="63">
        <v>1</v>
      </c>
    </row>
    <row r="10" spans="1:24" ht="51" x14ac:dyDescent="0.25">
      <c r="A10" s="61" t="s">
        <v>42</v>
      </c>
      <c r="B10" s="62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v>1</v>
      </c>
      <c r="U10" s="38">
        <v>234213542</v>
      </c>
      <c r="V10" s="63">
        <v>1</v>
      </c>
      <c r="W10" s="38">
        <v>234213542</v>
      </c>
      <c r="X10" s="63">
        <v>1</v>
      </c>
    </row>
    <row r="11" spans="1:24" ht="51" x14ac:dyDescent="0.25">
      <c r="A11" s="58" t="s">
        <v>42</v>
      </c>
      <c r="B11" s="59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2300000</v>
      </c>
      <c r="N11" s="37">
        <v>41327167</v>
      </c>
      <c r="O11" s="37">
        <v>0</v>
      </c>
      <c r="P11" s="37">
        <v>0</v>
      </c>
      <c r="Q11" s="37">
        <v>0</v>
      </c>
      <c r="R11" s="39">
        <v>41327167</v>
      </c>
      <c r="S11" s="37">
        <v>15671882.810000001</v>
      </c>
      <c r="T11" s="60">
        <v>0.28408340426963774</v>
      </c>
      <c r="U11" s="37">
        <v>15671882.810000001</v>
      </c>
      <c r="V11" s="60">
        <v>0.28408340426963774</v>
      </c>
      <c r="W11" s="37">
        <v>15671882.810000001</v>
      </c>
      <c r="X11" s="60">
        <v>0.28408340426963774</v>
      </c>
    </row>
    <row r="12" spans="1:24" ht="38.25" x14ac:dyDescent="0.25">
      <c r="A12" s="58" t="s">
        <v>42</v>
      </c>
      <c r="B12" s="59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370165117.25</v>
      </c>
      <c r="T12" s="60">
        <v>0.32444056385132281</v>
      </c>
      <c r="U12" s="37">
        <v>369837912.87</v>
      </c>
      <c r="V12" s="60">
        <v>0.32401139180438265</v>
      </c>
      <c r="W12" s="37">
        <v>369837912.87</v>
      </c>
      <c r="X12" s="60">
        <v>0.32401139180438265</v>
      </c>
    </row>
    <row r="13" spans="1:24" ht="38.25" x14ac:dyDescent="0.25">
      <c r="A13" s="58" t="s">
        <v>42</v>
      </c>
      <c r="B13" s="59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>
        <v>101</v>
      </c>
      <c r="I13" s="58" t="s">
        <v>48</v>
      </c>
      <c r="J13" s="58">
        <v>3</v>
      </c>
      <c r="K13" s="37">
        <v>139171107</v>
      </c>
      <c r="L13" s="37">
        <v>200000</v>
      </c>
      <c r="M13" s="37">
        <v>0</v>
      </c>
      <c r="N13" s="37">
        <v>139371107</v>
      </c>
      <c r="O13" s="37">
        <v>0</v>
      </c>
      <c r="P13" s="37">
        <v>0</v>
      </c>
      <c r="Q13" s="37">
        <v>-48326.54</v>
      </c>
      <c r="R13" s="39">
        <v>139322780.46000001</v>
      </c>
      <c r="S13" s="37">
        <v>70835497.079999998</v>
      </c>
      <c r="T13" s="60">
        <v>0.42102525741927166</v>
      </c>
      <c r="U13" s="37">
        <v>51118041.18</v>
      </c>
      <c r="V13" s="60">
        <v>0.28931824398005257</v>
      </c>
      <c r="W13" s="37">
        <v>51019594.689999998</v>
      </c>
      <c r="X13" s="60">
        <v>0.28802685739935951</v>
      </c>
    </row>
    <row r="14" spans="1:24" ht="38.25" x14ac:dyDescent="0.25">
      <c r="A14" s="58" t="s">
        <v>42</v>
      </c>
      <c r="B14" s="59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4</v>
      </c>
      <c r="K14" s="37">
        <v>3017000</v>
      </c>
      <c r="L14" s="37">
        <v>0</v>
      </c>
      <c r="M14" s="37">
        <v>0</v>
      </c>
      <c r="N14" s="37">
        <v>3017000</v>
      </c>
      <c r="O14" s="37">
        <v>0</v>
      </c>
      <c r="P14" s="37">
        <v>0</v>
      </c>
      <c r="Q14" s="37">
        <v>0</v>
      </c>
      <c r="R14" s="39">
        <v>3017000</v>
      </c>
      <c r="S14" s="37">
        <v>0</v>
      </c>
      <c r="T14" s="60">
        <v>0</v>
      </c>
      <c r="U14" s="37">
        <v>0</v>
      </c>
      <c r="V14" s="60">
        <v>0</v>
      </c>
      <c r="W14" s="37">
        <v>0</v>
      </c>
      <c r="X14" s="60">
        <v>0</v>
      </c>
    </row>
    <row r="15" spans="1:24" ht="51" x14ac:dyDescent="0.25">
      <c r="A15" s="58" t="s">
        <v>42</v>
      </c>
      <c r="B15" s="59" t="s">
        <v>43</v>
      </c>
      <c r="C15" s="58" t="s">
        <v>65</v>
      </c>
      <c r="D15" s="58" t="s">
        <v>66</v>
      </c>
      <c r="E15" s="58" t="s">
        <v>60</v>
      </c>
      <c r="F15" s="58" t="s">
        <v>67</v>
      </c>
      <c r="G15" s="58">
        <v>10</v>
      </c>
      <c r="H15" s="58">
        <v>101</v>
      </c>
      <c r="I15" s="58" t="s">
        <v>48</v>
      </c>
      <c r="J15" s="58">
        <v>3</v>
      </c>
      <c r="K15" s="37">
        <v>800726</v>
      </c>
      <c r="L15" s="37">
        <v>0</v>
      </c>
      <c r="M15" s="37">
        <v>0</v>
      </c>
      <c r="N15" s="37">
        <v>800726</v>
      </c>
      <c r="O15" s="37">
        <v>0</v>
      </c>
      <c r="P15" s="37">
        <v>0</v>
      </c>
      <c r="Q15" s="37">
        <v>0</v>
      </c>
      <c r="R15" s="39">
        <v>800726</v>
      </c>
      <c r="S15" s="37">
        <v>102140</v>
      </c>
      <c r="T15" s="60">
        <v>0.12755923998970933</v>
      </c>
      <c r="U15" s="37">
        <v>14140</v>
      </c>
      <c r="V15" s="60">
        <v>1.7658974480658802E-2</v>
      </c>
      <c r="W15" s="37">
        <v>14140</v>
      </c>
      <c r="X15" s="60">
        <v>1.9232546464083844E-4</v>
      </c>
    </row>
    <row r="16" spans="1:24" ht="38.25" x14ac:dyDescent="0.25">
      <c r="A16" s="58" t="s">
        <v>68</v>
      </c>
      <c r="B16" s="59" t="s">
        <v>69</v>
      </c>
      <c r="C16" s="58" t="s">
        <v>62</v>
      </c>
      <c r="D16" s="58" t="s">
        <v>70</v>
      </c>
      <c r="E16" s="58" t="s">
        <v>60</v>
      </c>
      <c r="F16" s="58" t="s">
        <v>71</v>
      </c>
      <c r="G16" s="58">
        <v>10</v>
      </c>
      <c r="H16" s="58">
        <v>101</v>
      </c>
      <c r="I16" s="58" t="s">
        <v>48</v>
      </c>
      <c r="J16" s="58">
        <v>3</v>
      </c>
      <c r="K16" s="37">
        <v>25968000</v>
      </c>
      <c r="L16" s="37">
        <v>2100000</v>
      </c>
      <c r="M16" s="37">
        <v>0</v>
      </c>
      <c r="N16" s="37">
        <v>28068000</v>
      </c>
      <c r="O16" s="37">
        <v>0</v>
      </c>
      <c r="P16" s="37">
        <v>0</v>
      </c>
      <c r="Q16" s="37">
        <v>0</v>
      </c>
      <c r="R16" s="39">
        <v>28068000</v>
      </c>
      <c r="S16" s="37">
        <v>22972959.620000001</v>
      </c>
      <c r="T16" s="60">
        <v>0.42740186806839192</v>
      </c>
      <c r="U16" s="37">
        <v>8093519.9500000002</v>
      </c>
      <c r="V16" s="60">
        <v>0.23460738870918052</v>
      </c>
      <c r="W16" s="37">
        <v>8029085.5700000003</v>
      </c>
      <c r="X16" s="60">
        <v>0.23460738870918052</v>
      </c>
    </row>
    <row r="17" spans="1:24" ht="63.75" x14ac:dyDescent="0.25">
      <c r="A17" s="58" t="s">
        <v>72</v>
      </c>
      <c r="B17" s="59" t="s">
        <v>73</v>
      </c>
      <c r="C17" s="58" t="s">
        <v>62</v>
      </c>
      <c r="D17" s="58" t="s">
        <v>74</v>
      </c>
      <c r="E17" s="58" t="s">
        <v>60</v>
      </c>
      <c r="F17" s="58" t="s">
        <v>75</v>
      </c>
      <c r="G17" s="58">
        <v>10</v>
      </c>
      <c r="H17" s="58">
        <v>107</v>
      </c>
      <c r="I17" s="58" t="s">
        <v>76</v>
      </c>
      <c r="J17" s="58">
        <v>3</v>
      </c>
      <c r="K17" s="37">
        <v>10640632</v>
      </c>
      <c r="L17" s="37">
        <v>0</v>
      </c>
      <c r="M17" s="37">
        <v>0</v>
      </c>
      <c r="N17" s="37">
        <v>10640632</v>
      </c>
      <c r="O17" s="37">
        <v>0</v>
      </c>
      <c r="P17" s="37">
        <v>0</v>
      </c>
      <c r="Q17" s="37">
        <v>0</v>
      </c>
      <c r="R17" s="39">
        <v>10640632</v>
      </c>
      <c r="S17" s="37">
        <v>7873226.25</v>
      </c>
      <c r="T17" s="60">
        <v>0.32190974182736509</v>
      </c>
      <c r="U17" s="37">
        <v>1242298.6299999999</v>
      </c>
      <c r="V17" s="60">
        <v>4.9617735111974558E-2</v>
      </c>
      <c r="W17" s="37">
        <v>1134047.6599999999</v>
      </c>
      <c r="X17" s="60">
        <v>4.9617735111974558E-2</v>
      </c>
    </row>
    <row r="18" spans="1:24" ht="63.75" x14ac:dyDescent="0.25">
      <c r="A18" s="58" t="s">
        <v>72</v>
      </c>
      <c r="B18" s="59" t="s">
        <v>73</v>
      </c>
      <c r="C18" s="58" t="s">
        <v>62</v>
      </c>
      <c r="D18" s="58" t="s">
        <v>74</v>
      </c>
      <c r="E18" s="58" t="s">
        <v>60</v>
      </c>
      <c r="F18" s="58" t="s">
        <v>75</v>
      </c>
      <c r="G18" s="58">
        <v>10</v>
      </c>
      <c r="H18" s="58">
        <v>107</v>
      </c>
      <c r="I18" s="58" t="s">
        <v>76</v>
      </c>
      <c r="J18" s="58">
        <v>4</v>
      </c>
      <c r="K18" s="37">
        <v>1106000</v>
      </c>
      <c r="L18" s="37">
        <v>0</v>
      </c>
      <c r="M18" s="37">
        <v>100000</v>
      </c>
      <c r="N18" s="37">
        <v>1006000</v>
      </c>
      <c r="O18" s="37">
        <v>0</v>
      </c>
      <c r="P18" s="37">
        <v>0</v>
      </c>
      <c r="Q18" s="37">
        <v>0</v>
      </c>
      <c r="R18" s="39">
        <v>1006000</v>
      </c>
      <c r="S18" s="37">
        <v>166030</v>
      </c>
      <c r="T18" s="60">
        <v>0.16503976143141152</v>
      </c>
      <c r="U18" s="37">
        <v>27000</v>
      </c>
      <c r="V18" s="60">
        <v>0</v>
      </c>
      <c r="W18" s="37">
        <v>27000</v>
      </c>
      <c r="X18" s="60">
        <v>0</v>
      </c>
    </row>
    <row r="19" spans="1:24" ht="71.25" customHeight="1" x14ac:dyDescent="0.25">
      <c r="A19" s="61" t="s">
        <v>72</v>
      </c>
      <c r="B19" s="62" t="s">
        <v>73</v>
      </c>
      <c r="C19" s="61" t="s">
        <v>62</v>
      </c>
      <c r="D19" s="61" t="s">
        <v>122</v>
      </c>
      <c r="E19" s="61" t="s">
        <v>60</v>
      </c>
      <c r="F19" s="61" t="s">
        <v>119</v>
      </c>
      <c r="G19" s="61">
        <v>10</v>
      </c>
      <c r="H19" s="61">
        <v>107</v>
      </c>
      <c r="I19" s="61" t="s">
        <v>76</v>
      </c>
      <c r="J19" s="61">
        <v>4</v>
      </c>
      <c r="K19" s="38">
        <v>0</v>
      </c>
      <c r="L19" s="38">
        <v>50000</v>
      </c>
      <c r="M19" s="38">
        <v>0</v>
      </c>
      <c r="N19" s="37">
        <v>50000</v>
      </c>
      <c r="O19" s="38">
        <v>0</v>
      </c>
      <c r="P19" s="38">
        <v>0</v>
      </c>
      <c r="Q19" s="38">
        <v>0</v>
      </c>
      <c r="R19" s="39">
        <v>50000</v>
      </c>
      <c r="S19" s="37">
        <v>38537.699999999997</v>
      </c>
      <c r="T19" s="60">
        <v>0.43637940000000003</v>
      </c>
      <c r="U19" s="37">
        <v>21818.97</v>
      </c>
      <c r="V19" s="60">
        <v>0.43637940000000003</v>
      </c>
      <c r="W19" s="37">
        <v>21818.97</v>
      </c>
      <c r="X19" s="60">
        <v>0.43637940000000003</v>
      </c>
    </row>
    <row r="20" spans="1:24" ht="63.75" x14ac:dyDescent="0.25">
      <c r="A20" s="61" t="s">
        <v>72</v>
      </c>
      <c r="B20" s="62" t="s">
        <v>73</v>
      </c>
      <c r="C20" s="61" t="s">
        <v>62</v>
      </c>
      <c r="D20" s="61" t="s">
        <v>77</v>
      </c>
      <c r="E20" s="61" t="s">
        <v>60</v>
      </c>
      <c r="F20" s="61" t="s">
        <v>78</v>
      </c>
      <c r="G20" s="61">
        <v>10</v>
      </c>
      <c r="H20" s="61">
        <v>107</v>
      </c>
      <c r="I20" s="61" t="s">
        <v>76</v>
      </c>
      <c r="J20" s="61">
        <v>4</v>
      </c>
      <c r="K20" s="38">
        <v>1800000</v>
      </c>
      <c r="L20" s="38">
        <v>0</v>
      </c>
      <c r="M20" s="38">
        <v>0</v>
      </c>
      <c r="N20" s="37">
        <v>1800000</v>
      </c>
      <c r="O20" s="38">
        <v>0</v>
      </c>
      <c r="P20" s="38">
        <v>0</v>
      </c>
      <c r="Q20" s="38">
        <v>0</v>
      </c>
      <c r="R20" s="39">
        <v>1800000</v>
      </c>
      <c r="S20" s="37">
        <v>0</v>
      </c>
      <c r="T20" s="60">
        <v>0</v>
      </c>
      <c r="U20" s="37">
        <v>0</v>
      </c>
      <c r="V20" s="60">
        <v>0</v>
      </c>
      <c r="W20" s="37">
        <v>0</v>
      </c>
      <c r="X20" s="60">
        <v>0</v>
      </c>
    </row>
    <row r="21" spans="1:24" ht="63.75" x14ac:dyDescent="0.25">
      <c r="A21" s="61" t="s">
        <v>72</v>
      </c>
      <c r="B21" s="62" t="s">
        <v>73</v>
      </c>
      <c r="C21" s="61" t="s">
        <v>62</v>
      </c>
      <c r="D21" s="61" t="s">
        <v>79</v>
      </c>
      <c r="E21" s="61" t="s">
        <v>60</v>
      </c>
      <c r="F21" s="61" t="s">
        <v>80</v>
      </c>
      <c r="G21" s="61">
        <v>10</v>
      </c>
      <c r="H21" s="61">
        <v>107</v>
      </c>
      <c r="I21" s="61" t="s">
        <v>76</v>
      </c>
      <c r="J21" s="61">
        <v>4</v>
      </c>
      <c r="K21" s="38">
        <v>1200000</v>
      </c>
      <c r="L21" s="38">
        <v>50000</v>
      </c>
      <c r="M21" s="38">
        <v>0</v>
      </c>
      <c r="N21" s="37">
        <v>1250000</v>
      </c>
      <c r="O21" s="37">
        <v>0</v>
      </c>
      <c r="P21" s="37">
        <v>0</v>
      </c>
      <c r="Q21" s="37">
        <v>0</v>
      </c>
      <c r="R21" s="39">
        <v>1250000</v>
      </c>
      <c r="S21" s="37">
        <v>30820.75</v>
      </c>
      <c r="T21" s="60">
        <v>2.4656600000000001E-2</v>
      </c>
      <c r="U21" s="37">
        <v>30820.75</v>
      </c>
      <c r="V21" s="60">
        <v>0</v>
      </c>
      <c r="W21" s="37">
        <v>30820.75</v>
      </c>
      <c r="X21" s="63">
        <v>0</v>
      </c>
    </row>
    <row r="22" spans="1:24" ht="63.75" x14ac:dyDescent="0.25">
      <c r="A22" s="61" t="s">
        <v>72</v>
      </c>
      <c r="B22" s="62" t="s">
        <v>73</v>
      </c>
      <c r="C22" s="61" t="s">
        <v>62</v>
      </c>
      <c r="D22" s="61" t="s">
        <v>81</v>
      </c>
      <c r="E22" s="61" t="s">
        <v>60</v>
      </c>
      <c r="F22" s="61" t="s">
        <v>82</v>
      </c>
      <c r="G22" s="61">
        <v>10</v>
      </c>
      <c r="H22" s="61">
        <v>107</v>
      </c>
      <c r="I22" s="61" t="s">
        <v>76</v>
      </c>
      <c r="J22" s="61">
        <v>4</v>
      </c>
      <c r="K22" s="38">
        <v>1000000</v>
      </c>
      <c r="L22" s="38">
        <v>0</v>
      </c>
      <c r="M22" s="38">
        <v>0</v>
      </c>
      <c r="N22" s="37">
        <v>1000000</v>
      </c>
      <c r="O22" s="38">
        <v>0</v>
      </c>
      <c r="P22" s="38">
        <v>0</v>
      </c>
      <c r="Q22" s="38">
        <v>0</v>
      </c>
      <c r="R22" s="39">
        <v>1000000</v>
      </c>
      <c r="S22" s="37">
        <v>0</v>
      </c>
      <c r="T22" s="60">
        <v>0</v>
      </c>
      <c r="U22" s="37">
        <v>0</v>
      </c>
      <c r="V22" s="60">
        <v>0</v>
      </c>
      <c r="W22" s="37">
        <v>0</v>
      </c>
      <c r="X22" s="60">
        <v>0</v>
      </c>
    </row>
    <row r="23" spans="1:24" ht="63.75" x14ac:dyDescent="0.25">
      <c r="A23" s="61" t="s">
        <v>72</v>
      </c>
      <c r="B23" s="62" t="s">
        <v>73</v>
      </c>
      <c r="C23" s="61" t="s">
        <v>62</v>
      </c>
      <c r="D23" s="61" t="s">
        <v>123</v>
      </c>
      <c r="E23" s="61" t="s">
        <v>60</v>
      </c>
      <c r="F23" s="61" t="s">
        <v>117</v>
      </c>
      <c r="G23" s="61">
        <v>10</v>
      </c>
      <c r="H23" s="61">
        <v>107</v>
      </c>
      <c r="I23" s="61" t="s">
        <v>76</v>
      </c>
      <c r="J23" s="61">
        <v>4</v>
      </c>
      <c r="K23" s="38">
        <v>500000</v>
      </c>
      <c r="L23" s="38">
        <v>0</v>
      </c>
      <c r="M23" s="38">
        <v>7000</v>
      </c>
      <c r="N23" s="37">
        <v>493000</v>
      </c>
      <c r="O23" s="38">
        <v>0</v>
      </c>
      <c r="P23" s="38">
        <v>0</v>
      </c>
      <c r="Q23" s="38">
        <v>0</v>
      </c>
      <c r="R23" s="39">
        <v>493000</v>
      </c>
      <c r="S23" s="37">
        <v>0</v>
      </c>
      <c r="T23" s="60">
        <v>0</v>
      </c>
      <c r="U23" s="37">
        <v>0</v>
      </c>
      <c r="V23" s="60">
        <v>0</v>
      </c>
      <c r="W23" s="37">
        <v>0</v>
      </c>
      <c r="X23" s="60">
        <v>0</v>
      </c>
    </row>
    <row r="24" spans="1:24" ht="63.75" x14ac:dyDescent="0.25">
      <c r="A24" s="61" t="s">
        <v>72</v>
      </c>
      <c r="B24" s="62" t="s">
        <v>73</v>
      </c>
      <c r="C24" s="61" t="s">
        <v>62</v>
      </c>
      <c r="D24" s="61" t="s">
        <v>83</v>
      </c>
      <c r="E24" s="61" t="s">
        <v>60</v>
      </c>
      <c r="F24" s="61" t="s">
        <v>84</v>
      </c>
      <c r="G24" s="61">
        <v>10</v>
      </c>
      <c r="H24" s="61">
        <v>107</v>
      </c>
      <c r="I24" s="61" t="s">
        <v>76</v>
      </c>
      <c r="J24" s="61">
        <v>4</v>
      </c>
      <c r="K24" s="38">
        <v>500000</v>
      </c>
      <c r="L24" s="38">
        <v>0</v>
      </c>
      <c r="M24" s="38">
        <v>0</v>
      </c>
      <c r="N24" s="37">
        <v>500000</v>
      </c>
      <c r="O24" s="38">
        <v>0</v>
      </c>
      <c r="P24" s="38">
        <v>0</v>
      </c>
      <c r="Q24" s="38">
        <v>0</v>
      </c>
      <c r="R24" s="39">
        <v>500000</v>
      </c>
      <c r="S24" s="37">
        <v>0</v>
      </c>
      <c r="T24" s="60">
        <v>0</v>
      </c>
      <c r="U24" s="37">
        <v>0</v>
      </c>
      <c r="V24" s="60">
        <v>0</v>
      </c>
      <c r="W24" s="37">
        <v>0</v>
      </c>
      <c r="X24" s="60">
        <v>0</v>
      </c>
    </row>
    <row r="25" spans="1:24" ht="63.75" x14ac:dyDescent="0.25">
      <c r="A25" s="61" t="s">
        <v>72</v>
      </c>
      <c r="B25" s="62" t="s">
        <v>73</v>
      </c>
      <c r="C25" s="61" t="s">
        <v>62</v>
      </c>
      <c r="D25" s="61" t="s">
        <v>85</v>
      </c>
      <c r="E25" s="61" t="s">
        <v>60</v>
      </c>
      <c r="F25" s="61" t="s">
        <v>86</v>
      </c>
      <c r="G25" s="61">
        <v>10</v>
      </c>
      <c r="H25" s="61">
        <v>107</v>
      </c>
      <c r="I25" s="61" t="s">
        <v>76</v>
      </c>
      <c r="J25" s="61">
        <v>4</v>
      </c>
      <c r="K25" s="38">
        <v>1000000</v>
      </c>
      <c r="L25" s="38">
        <v>0</v>
      </c>
      <c r="M25" s="38">
        <v>0</v>
      </c>
      <c r="N25" s="37">
        <v>1000000</v>
      </c>
      <c r="O25" s="38">
        <v>0</v>
      </c>
      <c r="P25" s="38">
        <v>0</v>
      </c>
      <c r="Q25" s="38">
        <v>0</v>
      </c>
      <c r="R25" s="39">
        <v>1000000</v>
      </c>
      <c r="S25" s="37">
        <v>0</v>
      </c>
      <c r="T25" s="60">
        <v>0</v>
      </c>
      <c r="U25" s="37">
        <v>0</v>
      </c>
      <c r="V25" s="60">
        <v>0</v>
      </c>
      <c r="W25" s="37">
        <v>0</v>
      </c>
      <c r="X25" s="60">
        <v>0</v>
      </c>
    </row>
    <row r="26" spans="1:24" ht="63.75" x14ac:dyDescent="0.25">
      <c r="A26" s="61" t="s">
        <v>72</v>
      </c>
      <c r="B26" s="62" t="s">
        <v>73</v>
      </c>
      <c r="C26" s="61" t="s">
        <v>62</v>
      </c>
      <c r="D26" s="61" t="s">
        <v>87</v>
      </c>
      <c r="E26" s="61" t="s">
        <v>60</v>
      </c>
      <c r="F26" s="61" t="s">
        <v>88</v>
      </c>
      <c r="G26" s="61">
        <v>10</v>
      </c>
      <c r="H26" s="61">
        <v>107</v>
      </c>
      <c r="I26" s="61" t="s">
        <v>76</v>
      </c>
      <c r="J26" s="61">
        <v>4</v>
      </c>
      <c r="K26" s="38">
        <v>1000000</v>
      </c>
      <c r="L26" s="38">
        <v>0</v>
      </c>
      <c r="M26" s="38">
        <v>590000</v>
      </c>
      <c r="N26" s="37">
        <v>410000</v>
      </c>
      <c r="O26" s="38">
        <v>0</v>
      </c>
      <c r="P26" s="38">
        <v>0</v>
      </c>
      <c r="Q26" s="38">
        <v>0</v>
      </c>
      <c r="R26" s="39">
        <v>410000</v>
      </c>
      <c r="S26" s="37">
        <v>0</v>
      </c>
      <c r="T26" s="60">
        <v>0</v>
      </c>
      <c r="U26" s="37">
        <v>0</v>
      </c>
      <c r="V26" s="60">
        <v>0</v>
      </c>
      <c r="W26" s="37">
        <v>0</v>
      </c>
      <c r="X26" s="60">
        <v>0</v>
      </c>
    </row>
    <row r="27" spans="1:24" ht="63.75" x14ac:dyDescent="0.25">
      <c r="A27" s="61" t="s">
        <v>72</v>
      </c>
      <c r="B27" s="62" t="s">
        <v>73</v>
      </c>
      <c r="C27" s="61" t="s">
        <v>62</v>
      </c>
      <c r="D27" s="61" t="s">
        <v>89</v>
      </c>
      <c r="E27" s="61" t="s">
        <v>60</v>
      </c>
      <c r="F27" s="61" t="s">
        <v>90</v>
      </c>
      <c r="G27" s="61">
        <v>10</v>
      </c>
      <c r="H27" s="61">
        <v>107</v>
      </c>
      <c r="I27" s="61" t="s">
        <v>76</v>
      </c>
      <c r="J27" s="61">
        <v>4</v>
      </c>
      <c r="K27" s="38">
        <v>1500000</v>
      </c>
      <c r="L27" s="38">
        <v>0</v>
      </c>
      <c r="M27" s="38">
        <v>0</v>
      </c>
      <c r="N27" s="37">
        <v>1500000</v>
      </c>
      <c r="O27" s="38">
        <v>0</v>
      </c>
      <c r="P27" s="38">
        <v>0</v>
      </c>
      <c r="Q27" s="38">
        <v>0</v>
      </c>
      <c r="R27" s="39">
        <v>1500000</v>
      </c>
      <c r="S27" s="37">
        <v>0</v>
      </c>
      <c r="T27" s="60">
        <v>0</v>
      </c>
      <c r="U27" s="37">
        <v>0</v>
      </c>
      <c r="V27" s="60">
        <v>0</v>
      </c>
      <c r="W27" s="37">
        <v>0</v>
      </c>
      <c r="X27" s="60">
        <v>0</v>
      </c>
    </row>
    <row r="28" spans="1:24" ht="63.75" x14ac:dyDescent="0.25">
      <c r="A28" s="61" t="s">
        <v>72</v>
      </c>
      <c r="B28" s="62" t="s">
        <v>73</v>
      </c>
      <c r="C28" s="61" t="s">
        <v>62</v>
      </c>
      <c r="D28" s="61" t="s">
        <v>91</v>
      </c>
      <c r="E28" s="61" t="s">
        <v>60</v>
      </c>
      <c r="F28" s="61" t="s">
        <v>92</v>
      </c>
      <c r="G28" s="61">
        <v>10</v>
      </c>
      <c r="H28" s="61">
        <v>107</v>
      </c>
      <c r="I28" s="61" t="s">
        <v>76</v>
      </c>
      <c r="J28" s="61">
        <v>4</v>
      </c>
      <c r="K28" s="38">
        <v>60000</v>
      </c>
      <c r="L28" s="38">
        <v>590000</v>
      </c>
      <c r="M28" s="38">
        <v>0</v>
      </c>
      <c r="N28" s="37">
        <v>650000</v>
      </c>
      <c r="O28" s="38">
        <v>0</v>
      </c>
      <c r="P28" s="38">
        <v>0</v>
      </c>
      <c r="Q28" s="38">
        <v>0</v>
      </c>
      <c r="R28" s="39">
        <v>650000</v>
      </c>
      <c r="S28" s="37">
        <v>649564.80000000005</v>
      </c>
      <c r="T28" s="60">
        <v>0.99933046153846161</v>
      </c>
      <c r="U28" s="37">
        <v>0</v>
      </c>
      <c r="V28" s="60">
        <v>0</v>
      </c>
      <c r="W28" s="37">
        <v>0</v>
      </c>
      <c r="X28" s="60">
        <v>0</v>
      </c>
    </row>
    <row r="29" spans="1:24" ht="63.75" x14ac:dyDescent="0.25">
      <c r="A29" s="61" t="s">
        <v>72</v>
      </c>
      <c r="B29" s="62" t="s">
        <v>73</v>
      </c>
      <c r="C29" s="61" t="s">
        <v>62</v>
      </c>
      <c r="D29" s="61" t="s">
        <v>93</v>
      </c>
      <c r="E29" s="61" t="s">
        <v>60</v>
      </c>
      <c r="F29" s="61" t="s">
        <v>94</v>
      </c>
      <c r="G29" s="61">
        <v>10</v>
      </c>
      <c r="H29" s="61">
        <v>107</v>
      </c>
      <c r="I29" s="61" t="s">
        <v>76</v>
      </c>
      <c r="J29" s="61">
        <v>4</v>
      </c>
      <c r="K29" s="38">
        <v>230000</v>
      </c>
      <c r="L29" s="38">
        <v>0</v>
      </c>
      <c r="M29" s="38">
        <v>0</v>
      </c>
      <c r="N29" s="37">
        <v>230000</v>
      </c>
      <c r="O29" s="38">
        <v>0</v>
      </c>
      <c r="P29" s="38">
        <v>0</v>
      </c>
      <c r="Q29" s="38">
        <v>0</v>
      </c>
      <c r="R29" s="39">
        <v>230000</v>
      </c>
      <c r="S29" s="37">
        <v>0</v>
      </c>
      <c r="T29" s="60">
        <v>0</v>
      </c>
      <c r="U29" s="37">
        <v>0</v>
      </c>
      <c r="V29" s="60">
        <v>0</v>
      </c>
      <c r="W29" s="37">
        <v>0</v>
      </c>
      <c r="X29" s="60">
        <v>0</v>
      </c>
    </row>
    <row r="30" spans="1:24" ht="63.75" x14ac:dyDescent="0.25">
      <c r="A30" s="61" t="s">
        <v>72</v>
      </c>
      <c r="B30" s="62" t="s">
        <v>73</v>
      </c>
      <c r="C30" s="61" t="s">
        <v>62</v>
      </c>
      <c r="D30" s="61" t="s">
        <v>95</v>
      </c>
      <c r="E30" s="61" t="s">
        <v>60</v>
      </c>
      <c r="F30" s="61" t="s">
        <v>96</v>
      </c>
      <c r="G30" s="61">
        <v>10</v>
      </c>
      <c r="H30" s="61">
        <v>107</v>
      </c>
      <c r="I30" s="61" t="s">
        <v>76</v>
      </c>
      <c r="J30" s="61">
        <v>4</v>
      </c>
      <c r="K30" s="38">
        <v>350000</v>
      </c>
      <c r="L30" s="38">
        <v>7000</v>
      </c>
      <c r="M30" s="38">
        <v>0</v>
      </c>
      <c r="N30" s="37">
        <v>357000</v>
      </c>
      <c r="O30" s="38">
        <v>0</v>
      </c>
      <c r="P30" s="38">
        <v>0</v>
      </c>
      <c r="Q30" s="38">
        <v>0</v>
      </c>
      <c r="R30" s="39">
        <v>357000</v>
      </c>
      <c r="S30" s="37">
        <v>0</v>
      </c>
      <c r="T30" s="60">
        <v>0</v>
      </c>
      <c r="U30" s="37">
        <v>0</v>
      </c>
      <c r="V30" s="60">
        <v>0</v>
      </c>
      <c r="W30" s="37">
        <v>0</v>
      </c>
      <c r="X30" s="60">
        <v>0</v>
      </c>
    </row>
    <row r="31" spans="1:24" ht="63.75" x14ac:dyDescent="0.25">
      <c r="A31" s="61" t="s">
        <v>72</v>
      </c>
      <c r="B31" s="62" t="s">
        <v>73</v>
      </c>
      <c r="C31" s="61" t="s">
        <v>62</v>
      </c>
      <c r="D31" s="61" t="s">
        <v>74</v>
      </c>
      <c r="E31" s="61" t="s">
        <v>60</v>
      </c>
      <c r="F31" s="61" t="s">
        <v>75</v>
      </c>
      <c r="G31" s="61">
        <v>10</v>
      </c>
      <c r="H31" s="61">
        <v>307</v>
      </c>
      <c r="I31" s="61" t="s">
        <v>76</v>
      </c>
      <c r="J31" s="61">
        <v>3</v>
      </c>
      <c r="K31" s="38">
        <v>0</v>
      </c>
      <c r="L31" s="38">
        <v>6736000</v>
      </c>
      <c r="M31" s="38">
        <v>0</v>
      </c>
      <c r="N31" s="37">
        <v>6736000</v>
      </c>
      <c r="O31" s="37">
        <v>0</v>
      </c>
      <c r="P31" s="37">
        <v>0</v>
      </c>
      <c r="Q31" s="37">
        <v>0</v>
      </c>
      <c r="R31" s="39">
        <v>6736000</v>
      </c>
      <c r="S31" s="37">
        <v>0</v>
      </c>
      <c r="T31" s="60">
        <v>0</v>
      </c>
      <c r="U31" s="37">
        <v>0</v>
      </c>
      <c r="V31" s="60">
        <v>0</v>
      </c>
      <c r="W31" s="37">
        <v>0</v>
      </c>
      <c r="X31" s="63">
        <v>0</v>
      </c>
    </row>
    <row r="32" spans="1:24" ht="63.75" x14ac:dyDescent="0.25">
      <c r="A32" s="61" t="s">
        <v>72</v>
      </c>
      <c r="B32" s="62" t="s">
        <v>73</v>
      </c>
      <c r="C32" s="61" t="s">
        <v>62</v>
      </c>
      <c r="D32" s="61" t="s">
        <v>95</v>
      </c>
      <c r="E32" s="61" t="s">
        <v>60</v>
      </c>
      <c r="F32" s="61" t="s">
        <v>96</v>
      </c>
      <c r="G32" s="61">
        <v>10</v>
      </c>
      <c r="H32" s="61" t="s">
        <v>126</v>
      </c>
      <c r="I32" s="61" t="s">
        <v>76</v>
      </c>
      <c r="J32" s="61">
        <v>4</v>
      </c>
      <c r="K32" s="38">
        <v>0</v>
      </c>
      <c r="L32" s="38">
        <v>3610000</v>
      </c>
      <c r="M32" s="38">
        <v>0</v>
      </c>
      <c r="N32" s="37">
        <v>3610000</v>
      </c>
      <c r="O32" s="37">
        <v>0</v>
      </c>
      <c r="P32" s="37">
        <v>0</v>
      </c>
      <c r="Q32" s="37">
        <v>0</v>
      </c>
      <c r="R32" s="39">
        <v>3610000</v>
      </c>
      <c r="S32" s="37">
        <v>0</v>
      </c>
      <c r="T32" s="60">
        <v>0</v>
      </c>
      <c r="U32" s="37">
        <v>0</v>
      </c>
      <c r="V32" s="60">
        <v>0</v>
      </c>
      <c r="W32" s="37">
        <v>0</v>
      </c>
      <c r="X32" s="60">
        <v>0</v>
      </c>
    </row>
    <row r="33" spans="1:24" ht="63.75" x14ac:dyDescent="0.25">
      <c r="A33" s="61" t="s">
        <v>72</v>
      </c>
      <c r="B33" s="62" t="s">
        <v>73</v>
      </c>
      <c r="C33" s="61" t="s">
        <v>62</v>
      </c>
      <c r="D33" s="61" t="s">
        <v>83</v>
      </c>
      <c r="E33" s="61" t="s">
        <v>60</v>
      </c>
      <c r="F33" s="61" t="s">
        <v>84</v>
      </c>
      <c r="G33" s="61">
        <v>10</v>
      </c>
      <c r="H33" s="61">
        <v>307</v>
      </c>
      <c r="I33" s="61" t="s">
        <v>76</v>
      </c>
      <c r="J33" s="61">
        <v>4</v>
      </c>
      <c r="K33" s="38">
        <v>0</v>
      </c>
      <c r="L33" s="38">
        <v>1000000</v>
      </c>
      <c r="M33" s="38">
        <v>0</v>
      </c>
      <c r="N33" s="37">
        <v>1000000</v>
      </c>
      <c r="O33" s="38">
        <v>0</v>
      </c>
      <c r="P33" s="38">
        <v>0</v>
      </c>
      <c r="Q33" s="38">
        <v>0</v>
      </c>
      <c r="R33" s="39">
        <v>1000000</v>
      </c>
      <c r="S33" s="37">
        <v>0</v>
      </c>
      <c r="T33" s="60">
        <v>0</v>
      </c>
      <c r="U33" s="37">
        <v>0</v>
      </c>
      <c r="V33" s="60">
        <v>0</v>
      </c>
      <c r="W33" s="37">
        <v>0</v>
      </c>
      <c r="X33" s="60">
        <v>0</v>
      </c>
    </row>
    <row r="34" spans="1:24" ht="63.75" x14ac:dyDescent="0.25">
      <c r="A34" s="61" t="s">
        <v>72</v>
      </c>
      <c r="B34" s="62" t="s">
        <v>73</v>
      </c>
      <c r="C34" s="61" t="s">
        <v>62</v>
      </c>
      <c r="D34" s="61" t="s">
        <v>85</v>
      </c>
      <c r="E34" s="61" t="s">
        <v>60</v>
      </c>
      <c r="F34" s="61" t="s">
        <v>86</v>
      </c>
      <c r="G34" s="61">
        <v>10</v>
      </c>
      <c r="H34" s="61">
        <v>307</v>
      </c>
      <c r="I34" s="61" t="s">
        <v>76</v>
      </c>
      <c r="J34" s="61">
        <v>4</v>
      </c>
      <c r="K34" s="38">
        <v>0</v>
      </c>
      <c r="L34" s="38">
        <v>4505000</v>
      </c>
      <c r="M34" s="38">
        <v>10000</v>
      </c>
      <c r="N34" s="37">
        <v>4495000</v>
      </c>
      <c r="O34" s="38">
        <v>0</v>
      </c>
      <c r="P34" s="38">
        <v>0</v>
      </c>
      <c r="Q34" s="38">
        <v>0</v>
      </c>
      <c r="R34" s="39">
        <v>4495000</v>
      </c>
      <c r="S34" s="37">
        <v>0</v>
      </c>
      <c r="T34" s="60">
        <v>0</v>
      </c>
      <c r="U34" s="37">
        <v>0</v>
      </c>
      <c r="V34" s="60">
        <v>0</v>
      </c>
      <c r="W34" s="37">
        <v>0</v>
      </c>
      <c r="X34" s="60">
        <v>0</v>
      </c>
    </row>
    <row r="35" spans="1:24" ht="63.75" x14ac:dyDescent="0.25">
      <c r="A35" s="61" t="s">
        <v>72</v>
      </c>
      <c r="B35" s="62" t="s">
        <v>73</v>
      </c>
      <c r="C35" s="61" t="s">
        <v>62</v>
      </c>
      <c r="D35" s="61" t="s">
        <v>115</v>
      </c>
      <c r="E35" s="61" t="s">
        <v>60</v>
      </c>
      <c r="F35" s="61" t="s">
        <v>117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3700000</v>
      </c>
      <c r="M35" s="38">
        <v>3662525</v>
      </c>
      <c r="N35" s="37">
        <v>37475</v>
      </c>
      <c r="O35" s="38">
        <v>0</v>
      </c>
      <c r="P35" s="38">
        <v>0</v>
      </c>
      <c r="Q35" s="38">
        <v>0</v>
      </c>
      <c r="R35" s="39">
        <v>37475</v>
      </c>
      <c r="S35" s="37">
        <v>0</v>
      </c>
      <c r="T35" s="60">
        <v>0</v>
      </c>
      <c r="U35" s="37">
        <v>0</v>
      </c>
      <c r="V35" s="60">
        <v>0</v>
      </c>
      <c r="W35" s="37">
        <v>0</v>
      </c>
      <c r="X35" s="60">
        <v>0</v>
      </c>
    </row>
    <row r="36" spans="1:24" ht="63.75" x14ac:dyDescent="0.25">
      <c r="A36" s="61" t="s">
        <v>72</v>
      </c>
      <c r="B36" s="62" t="s">
        <v>73</v>
      </c>
      <c r="C36" s="61" t="s">
        <v>62</v>
      </c>
      <c r="D36" s="61" t="s">
        <v>81</v>
      </c>
      <c r="E36" s="61" t="s">
        <v>60</v>
      </c>
      <c r="F36" s="61" t="s">
        <v>82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1800000</v>
      </c>
      <c r="M36" s="38">
        <v>0</v>
      </c>
      <c r="N36" s="37">
        <v>1800000</v>
      </c>
      <c r="O36" s="38">
        <v>0</v>
      </c>
      <c r="P36" s="38">
        <v>0</v>
      </c>
      <c r="Q36" s="38">
        <v>0</v>
      </c>
      <c r="R36" s="39">
        <v>1800000</v>
      </c>
      <c r="S36" s="37">
        <v>0</v>
      </c>
      <c r="T36" s="60">
        <v>0</v>
      </c>
      <c r="U36" s="37">
        <v>0</v>
      </c>
      <c r="V36" s="60">
        <v>0</v>
      </c>
      <c r="W36" s="37">
        <v>0</v>
      </c>
      <c r="X36" s="60">
        <v>0</v>
      </c>
    </row>
    <row r="37" spans="1:24" ht="63.75" x14ac:dyDescent="0.25">
      <c r="A37" s="61" t="s">
        <v>72</v>
      </c>
      <c r="B37" s="62" t="s">
        <v>73</v>
      </c>
      <c r="C37" s="61" t="s">
        <v>62</v>
      </c>
      <c r="D37" s="61" t="s">
        <v>77</v>
      </c>
      <c r="E37" s="61" t="s">
        <v>60</v>
      </c>
      <c r="F37" s="61" t="s">
        <v>78</v>
      </c>
      <c r="G37" s="61">
        <v>10</v>
      </c>
      <c r="H37" s="61">
        <v>307</v>
      </c>
      <c r="I37" s="61" t="s">
        <v>76</v>
      </c>
      <c r="J37" s="61">
        <v>4</v>
      </c>
      <c r="K37" s="38">
        <v>0</v>
      </c>
      <c r="L37" s="38">
        <v>1000000</v>
      </c>
      <c r="M37" s="38">
        <v>0</v>
      </c>
      <c r="N37" s="37">
        <v>1000000</v>
      </c>
      <c r="O37" s="38">
        <v>0</v>
      </c>
      <c r="P37" s="38">
        <v>0</v>
      </c>
      <c r="Q37" s="38">
        <v>0</v>
      </c>
      <c r="R37" s="39">
        <v>1000000</v>
      </c>
      <c r="S37" s="37">
        <v>0</v>
      </c>
      <c r="T37" s="60">
        <v>0</v>
      </c>
      <c r="U37" s="37">
        <v>0</v>
      </c>
      <c r="V37" s="60">
        <v>0</v>
      </c>
      <c r="W37" s="37">
        <v>0</v>
      </c>
      <c r="X37" s="60">
        <v>0</v>
      </c>
    </row>
    <row r="38" spans="1:24" ht="63.75" x14ac:dyDescent="0.25">
      <c r="A38" s="64" t="s">
        <v>72</v>
      </c>
      <c r="B38" s="65" t="s">
        <v>73</v>
      </c>
      <c r="C38" s="64" t="s">
        <v>62</v>
      </c>
      <c r="D38" s="64" t="s">
        <v>87</v>
      </c>
      <c r="E38" s="64" t="s">
        <v>60</v>
      </c>
      <c r="F38" s="61" t="s">
        <v>88</v>
      </c>
      <c r="G38" s="64">
        <v>10</v>
      </c>
      <c r="H38" s="64">
        <v>307</v>
      </c>
      <c r="I38" s="64" t="s">
        <v>76</v>
      </c>
      <c r="J38" s="64">
        <v>4</v>
      </c>
      <c r="K38" s="39">
        <v>0</v>
      </c>
      <c r="L38" s="38">
        <v>3500000</v>
      </c>
      <c r="M38" s="38">
        <v>0</v>
      </c>
      <c r="N38" s="37">
        <v>3500000</v>
      </c>
      <c r="O38" s="38">
        <v>0</v>
      </c>
      <c r="P38" s="38">
        <v>0</v>
      </c>
      <c r="Q38" s="38">
        <v>0</v>
      </c>
      <c r="R38" s="39">
        <v>3500000</v>
      </c>
      <c r="S38" s="37">
        <v>0</v>
      </c>
      <c r="T38" s="60">
        <v>0</v>
      </c>
      <c r="U38" s="37">
        <v>0</v>
      </c>
      <c r="V38" s="60">
        <v>0</v>
      </c>
      <c r="W38" s="37">
        <v>0</v>
      </c>
      <c r="X38" s="60">
        <v>0</v>
      </c>
    </row>
    <row r="39" spans="1:24" ht="63.75" x14ac:dyDescent="0.25">
      <c r="A39" s="64" t="s">
        <v>72</v>
      </c>
      <c r="B39" s="65" t="s">
        <v>73</v>
      </c>
      <c r="C39" s="64" t="s">
        <v>62</v>
      </c>
      <c r="D39" s="64" t="s">
        <v>79</v>
      </c>
      <c r="E39" s="64" t="s">
        <v>60</v>
      </c>
      <c r="F39" s="61" t="s">
        <v>80</v>
      </c>
      <c r="G39" s="64">
        <v>10</v>
      </c>
      <c r="H39" s="64">
        <v>307</v>
      </c>
      <c r="I39" s="64" t="s">
        <v>76</v>
      </c>
      <c r="J39" s="64">
        <v>4</v>
      </c>
      <c r="K39" s="39">
        <v>0</v>
      </c>
      <c r="L39" s="39">
        <v>552525</v>
      </c>
      <c r="M39" s="39">
        <v>0</v>
      </c>
      <c r="N39" s="37">
        <v>552525</v>
      </c>
      <c r="O39" s="37">
        <v>0</v>
      </c>
      <c r="P39" s="37">
        <v>0</v>
      </c>
      <c r="Q39" s="37">
        <v>0</v>
      </c>
      <c r="R39" s="39">
        <v>552525</v>
      </c>
      <c r="S39" s="37">
        <v>0</v>
      </c>
      <c r="T39" s="60">
        <v>0</v>
      </c>
      <c r="U39" s="37">
        <v>0</v>
      </c>
      <c r="V39" s="60">
        <v>0</v>
      </c>
      <c r="W39" s="37">
        <v>0</v>
      </c>
      <c r="X39" s="66">
        <v>0</v>
      </c>
    </row>
    <row r="40" spans="1:24" ht="63.75" x14ac:dyDescent="0.25">
      <c r="A40" s="64" t="s">
        <v>72</v>
      </c>
      <c r="B40" s="65" t="s">
        <v>73</v>
      </c>
      <c r="C40" s="64" t="s">
        <v>62</v>
      </c>
      <c r="D40" s="64" t="s">
        <v>116</v>
      </c>
      <c r="E40" s="64" t="s">
        <v>60</v>
      </c>
      <c r="F40" s="61" t="s">
        <v>90</v>
      </c>
      <c r="G40" s="64">
        <v>10</v>
      </c>
      <c r="H40" s="64">
        <v>307</v>
      </c>
      <c r="I40" s="64" t="s">
        <v>76</v>
      </c>
      <c r="J40" s="64">
        <v>4</v>
      </c>
      <c r="K40" s="39">
        <v>0</v>
      </c>
      <c r="L40" s="38">
        <v>12710000</v>
      </c>
      <c r="M40" s="38">
        <v>5000</v>
      </c>
      <c r="N40" s="37">
        <v>12705000</v>
      </c>
      <c r="O40" s="39">
        <v>0</v>
      </c>
      <c r="P40" s="39">
        <v>0</v>
      </c>
      <c r="Q40" s="39">
        <v>0</v>
      </c>
      <c r="R40" s="39">
        <v>12705000</v>
      </c>
      <c r="S40" s="37">
        <v>12704999.779999999</v>
      </c>
      <c r="T40" s="60">
        <v>0.9999999826839826</v>
      </c>
      <c r="U40" s="37">
        <v>0</v>
      </c>
      <c r="V40" s="60">
        <v>0</v>
      </c>
      <c r="W40" s="37">
        <v>0</v>
      </c>
      <c r="X40" s="60">
        <v>0</v>
      </c>
    </row>
    <row r="41" spans="1:24" ht="38.25" x14ac:dyDescent="0.25">
      <c r="A41" s="64" t="s">
        <v>72</v>
      </c>
      <c r="B41" s="65" t="s">
        <v>73</v>
      </c>
      <c r="C41" s="64" t="s">
        <v>62</v>
      </c>
      <c r="D41" s="64" t="s">
        <v>97</v>
      </c>
      <c r="E41" s="64" t="s">
        <v>60</v>
      </c>
      <c r="F41" s="64" t="s">
        <v>98</v>
      </c>
      <c r="G41" s="64">
        <v>10</v>
      </c>
      <c r="H41" s="64">
        <v>107</v>
      </c>
      <c r="I41" s="64" t="s">
        <v>76</v>
      </c>
      <c r="J41" s="64">
        <v>3</v>
      </c>
      <c r="K41" s="39">
        <v>110854895</v>
      </c>
      <c r="L41" s="39">
        <v>0</v>
      </c>
      <c r="M41" s="39">
        <v>0</v>
      </c>
      <c r="N41" s="37">
        <v>110854895</v>
      </c>
      <c r="O41" s="39">
        <v>0</v>
      </c>
      <c r="P41" s="39">
        <v>0</v>
      </c>
      <c r="Q41" s="39">
        <v>0</v>
      </c>
      <c r="R41" s="39">
        <v>110854895</v>
      </c>
      <c r="S41" s="37">
        <v>84387004.040000007</v>
      </c>
      <c r="T41" s="66">
        <v>0.72738886812350501</v>
      </c>
      <c r="U41" s="37">
        <v>27850129.739999998</v>
      </c>
      <c r="V41" s="66">
        <v>0.17049439179027681</v>
      </c>
      <c r="W41" s="39">
        <v>26696517.800000001</v>
      </c>
      <c r="X41" s="66">
        <v>0.17049439179027681</v>
      </c>
    </row>
    <row r="42" spans="1:24" ht="38.25" x14ac:dyDescent="0.25">
      <c r="A42" s="64" t="s">
        <v>72</v>
      </c>
      <c r="B42" s="65" t="s">
        <v>73</v>
      </c>
      <c r="C42" s="64" t="s">
        <v>62</v>
      </c>
      <c r="D42" s="64" t="s">
        <v>97</v>
      </c>
      <c r="E42" s="64" t="s">
        <v>60</v>
      </c>
      <c r="F42" s="64" t="s">
        <v>98</v>
      </c>
      <c r="G42" s="64">
        <v>10</v>
      </c>
      <c r="H42" s="64">
        <v>107</v>
      </c>
      <c r="I42" s="64" t="s">
        <v>76</v>
      </c>
      <c r="J42" s="64">
        <v>4</v>
      </c>
      <c r="K42" s="39">
        <v>13558029</v>
      </c>
      <c r="L42" s="39">
        <v>0</v>
      </c>
      <c r="M42" s="39">
        <v>0</v>
      </c>
      <c r="N42" s="37">
        <v>13558029</v>
      </c>
      <c r="O42" s="39">
        <v>0</v>
      </c>
      <c r="P42" s="39">
        <v>0</v>
      </c>
      <c r="Q42" s="39">
        <v>0</v>
      </c>
      <c r="R42" s="39">
        <v>13558029</v>
      </c>
      <c r="S42" s="37">
        <v>5893831.3300000001</v>
      </c>
      <c r="T42" s="66">
        <v>0.42751264435265629</v>
      </c>
      <c r="U42" s="37">
        <v>848704.08</v>
      </c>
      <c r="V42" s="66">
        <v>4.3801896278581498E-2</v>
      </c>
      <c r="W42" s="39">
        <v>848704.08</v>
      </c>
      <c r="X42" s="66">
        <v>4.2726314422251201E-2</v>
      </c>
    </row>
    <row r="43" spans="1:24" ht="38.25" x14ac:dyDescent="0.25">
      <c r="A43" s="64" t="s">
        <v>72</v>
      </c>
      <c r="B43" s="65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307</v>
      </c>
      <c r="I43" s="64" t="s">
        <v>76</v>
      </c>
      <c r="J43" s="64">
        <v>3</v>
      </c>
      <c r="K43" s="39">
        <v>0</v>
      </c>
      <c r="L43" s="39">
        <v>19897830</v>
      </c>
      <c r="M43" s="39">
        <v>0</v>
      </c>
      <c r="N43" s="37">
        <v>19897830</v>
      </c>
      <c r="O43" s="39">
        <v>0</v>
      </c>
      <c r="P43" s="39">
        <v>0</v>
      </c>
      <c r="Q43" s="39">
        <v>0</v>
      </c>
      <c r="R43" s="39">
        <v>19897830</v>
      </c>
      <c r="S43" s="37">
        <v>9067171.8499999996</v>
      </c>
      <c r="T43" s="66">
        <v>0.45568646681572811</v>
      </c>
      <c r="U43" s="37">
        <v>1166238.8799999999</v>
      </c>
      <c r="V43" s="66">
        <v>3.1123869286248801E-2</v>
      </c>
      <c r="W43" s="39">
        <v>1166238.8799999999</v>
      </c>
      <c r="X43" s="66">
        <v>0</v>
      </c>
    </row>
    <row r="44" spans="1:24" ht="38.25" x14ac:dyDescent="0.25">
      <c r="A44" s="64" t="s">
        <v>72</v>
      </c>
      <c r="B44" s="65" t="s">
        <v>73</v>
      </c>
      <c r="C44" s="64" t="s">
        <v>62</v>
      </c>
      <c r="D44" s="64" t="s">
        <v>97</v>
      </c>
      <c r="E44" s="64" t="s">
        <v>60</v>
      </c>
      <c r="F44" s="64" t="s">
        <v>98</v>
      </c>
      <c r="G44" s="64">
        <v>10</v>
      </c>
      <c r="H44" s="64">
        <v>307</v>
      </c>
      <c r="I44" s="64" t="s">
        <v>76</v>
      </c>
      <c r="J44" s="64">
        <v>4</v>
      </c>
      <c r="K44" s="39">
        <v>0</v>
      </c>
      <c r="L44" s="39">
        <v>24408057</v>
      </c>
      <c r="M44" s="39">
        <v>0</v>
      </c>
      <c r="N44" s="37">
        <v>24408057</v>
      </c>
      <c r="O44" s="39">
        <v>0</v>
      </c>
      <c r="P44" s="39">
        <v>0</v>
      </c>
      <c r="Q44" s="39">
        <v>0</v>
      </c>
      <c r="R44" s="39">
        <v>24408057</v>
      </c>
      <c r="S44" s="37">
        <v>2465247.4500000002</v>
      </c>
      <c r="T44" s="66">
        <v>0.10100138040483927</v>
      </c>
      <c r="U44" s="37">
        <v>0</v>
      </c>
      <c r="V44" s="66">
        <v>0</v>
      </c>
      <c r="W44" s="39">
        <v>0</v>
      </c>
      <c r="X44" s="66">
        <v>0</v>
      </c>
    </row>
    <row r="45" spans="1:24" ht="51" x14ac:dyDescent="0.25">
      <c r="A45" s="64" t="s">
        <v>72</v>
      </c>
      <c r="B45" s="65" t="s">
        <v>73</v>
      </c>
      <c r="C45" s="64" t="s">
        <v>99</v>
      </c>
      <c r="D45" s="64" t="s">
        <v>100</v>
      </c>
      <c r="E45" s="64" t="s">
        <v>60</v>
      </c>
      <c r="F45" s="64" t="s">
        <v>101</v>
      </c>
      <c r="G45" s="64">
        <v>10</v>
      </c>
      <c r="H45" s="64">
        <v>107</v>
      </c>
      <c r="I45" s="64" t="s">
        <v>76</v>
      </c>
      <c r="J45" s="64">
        <v>3</v>
      </c>
      <c r="K45" s="39">
        <v>3582444</v>
      </c>
      <c r="L45" s="39">
        <v>0</v>
      </c>
      <c r="M45" s="39">
        <v>0</v>
      </c>
      <c r="N45" s="37">
        <v>3582444</v>
      </c>
      <c r="O45" s="39">
        <v>0</v>
      </c>
      <c r="P45" s="39">
        <v>0</v>
      </c>
      <c r="Q45" s="39">
        <v>0</v>
      </c>
      <c r="R45" s="39">
        <v>3582444</v>
      </c>
      <c r="S45" s="37">
        <v>1411217.38</v>
      </c>
      <c r="T45" s="66">
        <v>0.36117820404171008</v>
      </c>
      <c r="U45" s="37">
        <v>675230.46</v>
      </c>
      <c r="V45" s="66">
        <v>0.11586471414486869</v>
      </c>
      <c r="W45" s="37">
        <v>674980.46</v>
      </c>
      <c r="X45" s="66">
        <v>0.11425062052609894</v>
      </c>
    </row>
    <row r="46" spans="1:24" ht="51" x14ac:dyDescent="0.25">
      <c r="A46" s="64" t="s">
        <v>72</v>
      </c>
      <c r="B46" s="65" t="s">
        <v>73</v>
      </c>
      <c r="C46" s="64" t="s">
        <v>99</v>
      </c>
      <c r="D46" s="64" t="s">
        <v>100</v>
      </c>
      <c r="E46" s="64" t="s">
        <v>60</v>
      </c>
      <c r="F46" s="64" t="s">
        <v>101</v>
      </c>
      <c r="G46" s="64">
        <v>10</v>
      </c>
      <c r="H46" s="64">
        <v>307</v>
      </c>
      <c r="I46" s="64" t="s">
        <v>76</v>
      </c>
      <c r="J46" s="64">
        <v>3</v>
      </c>
      <c r="K46" s="39">
        <v>0</v>
      </c>
      <c r="L46" s="39">
        <v>200000</v>
      </c>
      <c r="M46" s="39">
        <v>0</v>
      </c>
      <c r="N46" s="37">
        <v>200000</v>
      </c>
      <c r="O46" s="39">
        <v>0</v>
      </c>
      <c r="P46" s="39">
        <v>0</v>
      </c>
      <c r="Q46" s="39">
        <v>0</v>
      </c>
      <c r="R46" s="39">
        <v>200000</v>
      </c>
      <c r="S46" s="37">
        <v>56000</v>
      </c>
      <c r="T46" s="66">
        <v>0.28000000000000003</v>
      </c>
      <c r="U46" s="37">
        <v>0</v>
      </c>
      <c r="V46" s="66">
        <v>0</v>
      </c>
      <c r="W46" s="37">
        <v>0</v>
      </c>
      <c r="X46" s="66">
        <v>0</v>
      </c>
    </row>
    <row r="47" spans="1:24" ht="63.75" x14ac:dyDescent="0.25">
      <c r="A47" s="64" t="s">
        <v>102</v>
      </c>
      <c r="B47" s="65" t="s">
        <v>103</v>
      </c>
      <c r="C47" s="64" t="s">
        <v>99</v>
      </c>
      <c r="D47" s="64" t="s">
        <v>104</v>
      </c>
      <c r="E47" s="64" t="s">
        <v>60</v>
      </c>
      <c r="F47" s="64" t="s">
        <v>105</v>
      </c>
      <c r="G47" s="64">
        <v>10</v>
      </c>
      <c r="H47" s="64">
        <v>101</v>
      </c>
      <c r="I47" s="64" t="s">
        <v>48</v>
      </c>
      <c r="J47" s="64">
        <v>3</v>
      </c>
      <c r="K47" s="39">
        <v>830000</v>
      </c>
      <c r="L47" s="39">
        <v>0</v>
      </c>
      <c r="M47" s="39">
        <v>0</v>
      </c>
      <c r="N47" s="37">
        <v>830000</v>
      </c>
      <c r="O47" s="39">
        <v>0</v>
      </c>
      <c r="P47" s="39">
        <v>0</v>
      </c>
      <c r="Q47" s="39">
        <v>0</v>
      </c>
      <c r="R47" s="39">
        <v>830000</v>
      </c>
      <c r="S47" s="37">
        <v>393033.85</v>
      </c>
      <c r="T47" s="66">
        <v>0.3981388072289157</v>
      </c>
      <c r="U47" s="37">
        <v>143393.67000000001</v>
      </c>
      <c r="V47" s="66">
        <v>0.14006485542168676</v>
      </c>
      <c r="W47" s="37">
        <v>143393.67000000001</v>
      </c>
      <c r="X47" s="66">
        <v>0.14006485542168676</v>
      </c>
    </row>
    <row r="48" spans="1:24" ht="63.75" x14ac:dyDescent="0.25">
      <c r="A48" s="64" t="s">
        <v>102</v>
      </c>
      <c r="B48" s="65" t="s">
        <v>103</v>
      </c>
      <c r="C48" s="64" t="s">
        <v>99</v>
      </c>
      <c r="D48" s="64" t="s">
        <v>104</v>
      </c>
      <c r="E48" s="64" t="s">
        <v>60</v>
      </c>
      <c r="F48" s="64" t="s">
        <v>105</v>
      </c>
      <c r="G48" s="64">
        <v>10</v>
      </c>
      <c r="H48" s="64" t="s">
        <v>124</v>
      </c>
      <c r="I48" s="64" t="s">
        <v>48</v>
      </c>
      <c r="J48" s="64">
        <v>3</v>
      </c>
      <c r="K48" s="39">
        <v>0</v>
      </c>
      <c r="L48" s="39">
        <v>813034</v>
      </c>
      <c r="M48" s="39">
        <v>0</v>
      </c>
      <c r="N48" s="37">
        <v>813034</v>
      </c>
      <c r="O48" s="39">
        <v>0</v>
      </c>
      <c r="P48" s="39">
        <v>0</v>
      </c>
      <c r="Q48" s="39">
        <v>0</v>
      </c>
      <c r="R48" s="39">
        <v>813034</v>
      </c>
      <c r="S48" s="37">
        <v>0</v>
      </c>
      <c r="T48" s="66"/>
      <c r="U48" s="37">
        <v>0</v>
      </c>
      <c r="V48" s="66"/>
      <c r="W48" s="37">
        <v>0</v>
      </c>
      <c r="X48" s="66"/>
    </row>
    <row r="49" spans="1:24" ht="38.25" x14ac:dyDescent="0.25">
      <c r="A49" s="64" t="s">
        <v>106</v>
      </c>
      <c r="B49" s="65" t="s">
        <v>107</v>
      </c>
      <c r="C49" s="64" t="s">
        <v>62</v>
      </c>
      <c r="D49" s="64" t="s">
        <v>108</v>
      </c>
      <c r="E49" s="64" t="s">
        <v>60</v>
      </c>
      <c r="F49" s="64" t="s">
        <v>109</v>
      </c>
      <c r="G49" s="64">
        <v>10</v>
      </c>
      <c r="H49" s="64">
        <v>107</v>
      </c>
      <c r="I49" s="64" t="s">
        <v>76</v>
      </c>
      <c r="J49" s="64">
        <v>3</v>
      </c>
      <c r="K49" s="39">
        <v>9495000</v>
      </c>
      <c r="L49" s="39">
        <v>0</v>
      </c>
      <c r="M49" s="39">
        <v>0</v>
      </c>
      <c r="N49" s="37">
        <v>9495000</v>
      </c>
      <c r="O49" s="39">
        <v>0</v>
      </c>
      <c r="P49" s="39">
        <v>0</v>
      </c>
      <c r="Q49" s="39">
        <v>0</v>
      </c>
      <c r="R49" s="39">
        <v>9495000</v>
      </c>
      <c r="S49" s="37">
        <v>8265878</v>
      </c>
      <c r="T49" s="66">
        <v>0.87055060558188524</v>
      </c>
      <c r="U49" s="37">
        <v>2312418.4300000002</v>
      </c>
      <c r="V49" s="66">
        <v>0.17986197156398104</v>
      </c>
      <c r="W49" s="37">
        <v>2312418.4300000002</v>
      </c>
      <c r="X49" s="66">
        <v>0.1791397335439705</v>
      </c>
    </row>
    <row r="50" spans="1:24" ht="38.25" x14ac:dyDescent="0.25">
      <c r="A50" s="64" t="s">
        <v>110</v>
      </c>
      <c r="B50" s="65" t="s">
        <v>111</v>
      </c>
      <c r="C50" s="64" t="s">
        <v>112</v>
      </c>
      <c r="D50" s="64" t="s">
        <v>113</v>
      </c>
      <c r="E50" s="64" t="s">
        <v>60</v>
      </c>
      <c r="F50" s="64" t="s">
        <v>114</v>
      </c>
      <c r="G50" s="64">
        <v>10</v>
      </c>
      <c r="H50" s="64">
        <v>107</v>
      </c>
      <c r="I50" s="64" t="s">
        <v>76</v>
      </c>
      <c r="J50" s="64">
        <v>3</v>
      </c>
      <c r="K50" s="39">
        <v>340954</v>
      </c>
      <c r="L50" s="39">
        <v>0</v>
      </c>
      <c r="M50" s="39">
        <v>0</v>
      </c>
      <c r="N50" s="37">
        <v>340954</v>
      </c>
      <c r="O50" s="39">
        <v>0</v>
      </c>
      <c r="P50" s="39">
        <v>0</v>
      </c>
      <c r="Q50" s="39">
        <v>0</v>
      </c>
      <c r="R50" s="39">
        <v>340954</v>
      </c>
      <c r="S50" s="37">
        <v>236627.75</v>
      </c>
      <c r="T50" s="66">
        <v>0</v>
      </c>
      <c r="U50" s="37">
        <v>8800</v>
      </c>
      <c r="V50" s="66">
        <v>0</v>
      </c>
      <c r="W50" s="37">
        <v>8800</v>
      </c>
      <c r="X50" s="66">
        <v>0</v>
      </c>
    </row>
    <row r="51" spans="1:24" ht="38.25" x14ac:dyDescent="0.25">
      <c r="A51" s="64" t="s">
        <v>110</v>
      </c>
      <c r="B51" s="65" t="s">
        <v>111</v>
      </c>
      <c r="C51" s="64" t="s">
        <v>112</v>
      </c>
      <c r="D51" s="64" t="s">
        <v>113</v>
      </c>
      <c r="E51" s="64" t="s">
        <v>60</v>
      </c>
      <c r="F51" s="64" t="s">
        <v>114</v>
      </c>
      <c r="G51" s="64">
        <v>10</v>
      </c>
      <c r="H51" s="64">
        <v>107</v>
      </c>
      <c r="I51" s="64" t="s">
        <v>76</v>
      </c>
      <c r="J51" s="64" t="s">
        <v>125</v>
      </c>
      <c r="K51" s="39">
        <v>3381046</v>
      </c>
      <c r="L51" s="39">
        <v>0</v>
      </c>
      <c r="M51" s="39">
        <v>0</v>
      </c>
      <c r="N51" s="37">
        <v>3381046</v>
      </c>
      <c r="O51" s="39">
        <v>0</v>
      </c>
      <c r="P51" s="39">
        <v>0</v>
      </c>
      <c r="Q51" s="39">
        <v>0</v>
      </c>
      <c r="R51" s="39">
        <v>3381046</v>
      </c>
      <c r="S51" s="37">
        <v>112260</v>
      </c>
      <c r="T51" s="66">
        <v>0</v>
      </c>
      <c r="U51" s="37">
        <v>0</v>
      </c>
      <c r="V51" s="66">
        <v>0</v>
      </c>
      <c r="W51" s="37">
        <v>0</v>
      </c>
      <c r="X51" s="66">
        <v>0</v>
      </c>
    </row>
    <row r="52" spans="1:24" ht="38.25" x14ac:dyDescent="0.25">
      <c r="A52" s="64" t="s">
        <v>110</v>
      </c>
      <c r="B52" s="65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 t="s">
        <v>126</v>
      </c>
      <c r="I52" s="64" t="s">
        <v>76</v>
      </c>
      <c r="J52" s="64">
        <v>3</v>
      </c>
      <c r="K52" s="39">
        <v>0</v>
      </c>
      <c r="L52" s="39">
        <v>2919545</v>
      </c>
      <c r="M52" s="39">
        <v>0</v>
      </c>
      <c r="N52" s="37">
        <v>2919545</v>
      </c>
      <c r="O52" s="39">
        <v>0</v>
      </c>
      <c r="P52" s="39">
        <v>0</v>
      </c>
      <c r="Q52" s="39">
        <v>0</v>
      </c>
      <c r="R52" s="39">
        <v>2919545</v>
      </c>
      <c r="S52" s="37">
        <v>933992.78</v>
      </c>
      <c r="T52" s="66">
        <v>0.31991039014640998</v>
      </c>
      <c r="U52" s="37">
        <v>0</v>
      </c>
      <c r="V52" s="66">
        <v>0</v>
      </c>
      <c r="W52" s="37">
        <v>0</v>
      </c>
      <c r="X52" s="66">
        <v>0</v>
      </c>
    </row>
    <row r="53" spans="1:24" ht="39" thickBot="1" x14ac:dyDescent="0.3">
      <c r="A53" s="64" t="s">
        <v>110</v>
      </c>
      <c r="B53" s="65" t="s">
        <v>111</v>
      </c>
      <c r="C53" s="64" t="s">
        <v>112</v>
      </c>
      <c r="D53" s="64" t="s">
        <v>113</v>
      </c>
      <c r="E53" s="64" t="s">
        <v>60</v>
      </c>
      <c r="F53" s="64" t="s">
        <v>114</v>
      </c>
      <c r="G53" s="64">
        <v>10</v>
      </c>
      <c r="H53" s="64" t="s">
        <v>126</v>
      </c>
      <c r="I53" s="64" t="s">
        <v>76</v>
      </c>
      <c r="J53" s="64">
        <v>4</v>
      </c>
      <c r="K53" s="39">
        <v>0</v>
      </c>
      <c r="L53" s="39">
        <v>10000000</v>
      </c>
      <c r="M53" s="39">
        <v>0</v>
      </c>
      <c r="N53" s="37">
        <v>10000000</v>
      </c>
      <c r="O53" s="39">
        <v>0</v>
      </c>
      <c r="P53" s="39">
        <v>0</v>
      </c>
      <c r="Q53" s="39">
        <v>0</v>
      </c>
      <c r="R53" s="39">
        <v>10000000</v>
      </c>
      <c r="S53" s="37">
        <v>9232883.1699999999</v>
      </c>
      <c r="T53" s="66">
        <v>0.92328831700000003</v>
      </c>
      <c r="U53" s="39">
        <v>0</v>
      </c>
      <c r="V53" s="66">
        <v>0</v>
      </c>
      <c r="W53" s="39">
        <v>0</v>
      </c>
      <c r="X53" s="66">
        <v>0</v>
      </c>
    </row>
    <row r="54" spans="1:24" ht="20.100000000000001" customHeight="1" thickTop="1" x14ac:dyDescent="0.25">
      <c r="A54" s="67"/>
      <c r="B54" s="68"/>
      <c r="C54" s="67"/>
      <c r="D54" s="67"/>
      <c r="E54" s="67"/>
      <c r="F54" s="67"/>
      <c r="G54" s="67"/>
      <c r="H54" s="67"/>
      <c r="I54" s="67"/>
      <c r="J54" s="67"/>
      <c r="K54" s="69">
        <f>SUBTOTAL(109,K5:K53)</f>
        <v>1684973000</v>
      </c>
      <c r="L54" s="69">
        <f t="shared" ref="L54:S54" si="0">SUBTOTAL(109,L5:L53)</f>
        <v>472416354.56999999</v>
      </c>
      <c r="M54" s="69">
        <f t="shared" si="0"/>
        <v>6674525</v>
      </c>
      <c r="N54" s="69">
        <f t="shared" si="0"/>
        <v>2150714829.5699997</v>
      </c>
      <c r="O54" s="70">
        <f t="shared" si="0"/>
        <v>0</v>
      </c>
      <c r="P54" s="70">
        <f t="shared" si="0"/>
        <v>0</v>
      </c>
      <c r="Q54" s="70">
        <f t="shared" si="0"/>
        <v>-48326.54</v>
      </c>
      <c r="R54" s="69">
        <f t="shared" si="0"/>
        <v>2150666503.0299997</v>
      </c>
      <c r="S54" s="69">
        <f t="shared" si="0"/>
        <v>1066981793.38</v>
      </c>
      <c r="T54" s="71">
        <f>S54/$R54</f>
        <v>0.49611680466346886</v>
      </c>
      <c r="U54" s="69">
        <f>SUM(U5:U53)</f>
        <v>922378220.16000009</v>
      </c>
      <c r="V54" s="71">
        <f>U54/$R54</f>
        <v>0.42888017219801083</v>
      </c>
      <c r="W54" s="69">
        <f>SUM(W5:W53)</f>
        <v>920953226.38000011</v>
      </c>
      <c r="X54" s="72">
        <f>W54/$R54</f>
        <v>0.42821758979483843</v>
      </c>
    </row>
    <row r="55" spans="1:24" ht="8.25" customHeight="1" x14ac:dyDescent="0.25"/>
    <row r="57" spans="1:24" x14ac:dyDescent="0.25">
      <c r="T57" s="41"/>
      <c r="V57" s="41"/>
      <c r="X57" s="41"/>
    </row>
    <row r="58" spans="1:24" x14ac:dyDescent="0.25">
      <c r="T58" s="41"/>
      <c r="V58" s="41"/>
      <c r="X58" s="41"/>
    </row>
    <row r="59" spans="1:24" x14ac:dyDescent="0.25">
      <c r="T59" s="41"/>
      <c r="V59" s="41"/>
      <c r="X59" s="41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39370078740157483" header="0.31496062992125984" footer="0.31496062992125984"/>
  <pageSetup paperSize="9" scale="48" orientation="landscape" r:id="rId1"/>
  <headerFooter>
    <oddHeader>&amp;LPODER JUDICIÁRIO
ÓRGÃO: 04000 - TRIBUNAL DE JUSTIÇA DO MARANHÃO
DATA DE REFERÊNCIA: MAI/2022
&amp;CRESOLUÇÃO CNJ Nº 102 - ANEXO II - DOTAÇÃO E EXECUÇÃO ORÇAMENTÁRIA</oddHeader>
    <oddFooter>&amp;CPágina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view="pageBreakPreview" zoomScale="73" zoomScaleNormal="73" zoomScaleSheetLayoutView="73" workbookViewId="0">
      <selection activeCell="L1" sqref="L1"/>
    </sheetView>
  </sheetViews>
  <sheetFormatPr defaultColWidth="9.140625" defaultRowHeight="24.75" customHeight="1" x14ac:dyDescent="0.25"/>
  <cols>
    <col min="1" max="1" width="7" style="40" customWidth="1"/>
    <col min="2" max="2" width="9" style="81" bestFit="1" customWidth="1"/>
    <col min="3" max="3" width="9.7109375" style="40" customWidth="1"/>
    <col min="4" max="4" width="15.28515625" style="40" bestFit="1" customWidth="1"/>
    <col min="5" max="5" width="12.7109375" style="40" bestFit="1" customWidth="1"/>
    <col min="6" max="6" width="19.5703125" style="40" customWidth="1"/>
    <col min="7" max="7" width="5.7109375" style="40" bestFit="1" customWidth="1"/>
    <col min="8" max="8" width="6.28515625" style="40" bestFit="1" customWidth="1"/>
    <col min="9" max="9" width="19" style="40" customWidth="1"/>
    <col min="10" max="10" width="4.5703125" style="40" bestFit="1" customWidth="1"/>
    <col min="11" max="11" width="18.28515625" style="80" customWidth="1"/>
    <col min="12" max="12" width="16.5703125" style="80" bestFit="1" customWidth="1"/>
    <col min="13" max="13" width="15.42578125" style="80" bestFit="1" customWidth="1"/>
    <col min="14" max="14" width="23.28515625" style="80" bestFit="1" customWidth="1"/>
    <col min="15" max="15" width="12.28515625" style="80" customWidth="1"/>
    <col min="16" max="16" width="7.85546875" style="80" bestFit="1" customWidth="1"/>
    <col min="17" max="17" width="12.7109375" style="80" bestFit="1" customWidth="1"/>
    <col min="18" max="18" width="18.5703125" style="80" customWidth="1"/>
    <col min="19" max="19" width="18.140625" style="80" customWidth="1"/>
    <col min="20" max="20" width="9.140625" style="79" customWidth="1"/>
    <col min="21" max="21" width="17" style="80" customWidth="1"/>
    <col min="22" max="22" width="9" style="79" customWidth="1"/>
    <col min="23" max="23" width="18.7109375" style="80" customWidth="1"/>
    <col min="24" max="24" width="9.42578125" style="79" customWidth="1"/>
    <col min="25" max="16384" width="9.140625" style="40"/>
  </cols>
  <sheetData>
    <row r="1" spans="1:24" ht="24.75" customHeight="1" thickBot="1" x14ac:dyDescent="0.3"/>
    <row r="2" spans="1:24" ht="36.75" customHeight="1" thickBot="1" x14ac:dyDescent="0.3">
      <c r="A2" s="143" t="s">
        <v>0</v>
      </c>
      <c r="B2" s="145"/>
      <c r="C2" s="145"/>
      <c r="D2" s="145"/>
      <c r="E2" s="145"/>
      <c r="F2" s="145"/>
      <c r="G2" s="145"/>
      <c r="H2" s="145"/>
      <c r="I2" s="145"/>
      <c r="J2" s="153"/>
      <c r="K2" s="141" t="s">
        <v>1</v>
      </c>
      <c r="L2" s="154" t="s">
        <v>2</v>
      </c>
      <c r="M2" s="155"/>
      <c r="N2" s="141" t="s">
        <v>3</v>
      </c>
      <c r="O2" s="141" t="s">
        <v>4</v>
      </c>
      <c r="P2" s="143" t="s">
        <v>5</v>
      </c>
      <c r="Q2" s="153"/>
      <c r="R2" s="141" t="s">
        <v>6</v>
      </c>
      <c r="S2" s="143" t="s">
        <v>7</v>
      </c>
      <c r="T2" s="144"/>
      <c r="U2" s="145"/>
      <c r="V2" s="144"/>
      <c r="W2" s="145"/>
      <c r="X2" s="146"/>
    </row>
    <row r="3" spans="1:24" ht="36.75" customHeight="1" x14ac:dyDescent="0.25">
      <c r="A3" s="147" t="s">
        <v>8</v>
      </c>
      <c r="B3" s="148"/>
      <c r="C3" s="149" t="s">
        <v>9</v>
      </c>
      <c r="D3" s="149" t="s">
        <v>10</v>
      </c>
      <c r="E3" s="151" t="s">
        <v>11</v>
      </c>
      <c r="F3" s="152"/>
      <c r="G3" s="149" t="s">
        <v>12</v>
      </c>
      <c r="H3" s="147" t="s">
        <v>13</v>
      </c>
      <c r="I3" s="148"/>
      <c r="J3" s="149" t="s">
        <v>14</v>
      </c>
      <c r="K3" s="142"/>
      <c r="L3" s="76" t="s">
        <v>15</v>
      </c>
      <c r="M3" s="76" t="s">
        <v>16</v>
      </c>
      <c r="N3" s="142"/>
      <c r="O3" s="142"/>
      <c r="P3" s="44" t="s">
        <v>17</v>
      </c>
      <c r="Q3" s="44" t="s">
        <v>18</v>
      </c>
      <c r="R3" s="142"/>
      <c r="S3" s="77" t="s">
        <v>19</v>
      </c>
      <c r="T3" s="46" t="s">
        <v>20</v>
      </c>
      <c r="U3" s="77" t="s">
        <v>21</v>
      </c>
      <c r="V3" s="47" t="s">
        <v>20</v>
      </c>
      <c r="W3" s="48" t="s">
        <v>22</v>
      </c>
      <c r="X3" s="47" t="s">
        <v>20</v>
      </c>
    </row>
    <row r="4" spans="1:24" ht="36.75" customHeight="1" thickBot="1" x14ac:dyDescent="0.3">
      <c r="A4" s="78" t="s">
        <v>23</v>
      </c>
      <c r="B4" s="78" t="s">
        <v>24</v>
      </c>
      <c r="C4" s="150"/>
      <c r="D4" s="150"/>
      <c r="E4" s="78" t="s">
        <v>25</v>
      </c>
      <c r="F4" s="78" t="s">
        <v>26</v>
      </c>
      <c r="G4" s="150"/>
      <c r="H4" s="78" t="s">
        <v>23</v>
      </c>
      <c r="I4" s="78" t="s">
        <v>24</v>
      </c>
      <c r="J4" s="150"/>
      <c r="K4" s="78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78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93.75" customHeight="1" x14ac:dyDescent="0.25">
      <c r="A5" s="54" t="s">
        <v>42</v>
      </c>
      <c r="B5" s="54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37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13814057.5</v>
      </c>
      <c r="T5" s="57">
        <f t="shared" ref="T5:X55" si="0">IFERROR(S5/$R5,"")</f>
        <v>0.45133095192502437</v>
      </c>
      <c r="U5" s="56">
        <v>13814057.5</v>
      </c>
      <c r="V5" s="57">
        <f t="shared" ref="V5:V55" si="1">IFERROR(U5/$R5,"")</f>
        <v>0.45133095192502437</v>
      </c>
      <c r="W5" s="56">
        <v>13814057.5</v>
      </c>
      <c r="X5" s="57">
        <f t="shared" ref="X5:X55" si="2">IFERROR(W5/$R5,"")</f>
        <v>0.45133095192502437</v>
      </c>
    </row>
    <row r="6" spans="1:24" ht="93.75" customHeight="1" x14ac:dyDescent="0.25">
      <c r="A6" s="58" t="s">
        <v>42</v>
      </c>
      <c r="B6" s="58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69257944.920000002</v>
      </c>
      <c r="T6" s="60">
        <f t="shared" si="0"/>
        <v>0.48548838345551459</v>
      </c>
      <c r="U6" s="37">
        <v>69257944.920000002</v>
      </c>
      <c r="V6" s="60">
        <f t="shared" si="1"/>
        <v>0.48548838345551459</v>
      </c>
      <c r="W6" s="37">
        <v>69257944.920000002</v>
      </c>
      <c r="X6" s="60">
        <f t="shared" si="2"/>
        <v>0.48548838345551459</v>
      </c>
    </row>
    <row r="7" spans="1:24" ht="93.75" customHeight="1" x14ac:dyDescent="0.25">
      <c r="A7" s="58" t="s">
        <v>42</v>
      </c>
      <c r="B7" s="58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1663340.51</v>
      </c>
      <c r="T7" s="60">
        <f>IFERROR(S7/$R7,"")</f>
        <v>0.45727322736369835</v>
      </c>
      <c r="U7" s="37">
        <v>1663340.51</v>
      </c>
      <c r="V7" s="60">
        <f t="shared" si="1"/>
        <v>0.45727322736369835</v>
      </c>
      <c r="W7" s="37">
        <v>1663340.51</v>
      </c>
      <c r="X7" s="60">
        <f t="shared" si="2"/>
        <v>0.45727322736369835</v>
      </c>
    </row>
    <row r="8" spans="1:24" ht="93.75" customHeight="1" x14ac:dyDescent="0.25">
      <c r="A8" s="58" t="s">
        <v>42</v>
      </c>
      <c r="B8" s="58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795463.69</v>
      </c>
      <c r="T8" s="60">
        <f t="shared" si="0"/>
        <v>3.9531449685175149E-3</v>
      </c>
      <c r="U8" s="37">
        <v>795463.69</v>
      </c>
      <c r="V8" s="60">
        <f t="shared" si="1"/>
        <v>3.9531449685175149E-3</v>
      </c>
      <c r="W8" s="37">
        <v>795463.69</v>
      </c>
      <c r="X8" s="60">
        <f t="shared" si="2"/>
        <v>3.9531449685175149E-3</v>
      </c>
    </row>
    <row r="9" spans="1:24" ht="93.75" customHeight="1" x14ac:dyDescent="0.25">
      <c r="A9" s="61" t="s">
        <v>42</v>
      </c>
      <c r="B9" s="61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f t="shared" ref="T9:T10" si="3">IFERROR(S9/$N9,"")</f>
        <v>1</v>
      </c>
      <c r="U9" s="38">
        <v>137853821.56999999</v>
      </c>
      <c r="V9" s="63">
        <f t="shared" ref="V9:V10" si="4">IFERROR(U9/$N9,"")</f>
        <v>1</v>
      </c>
      <c r="W9" s="38">
        <v>137853821.56999999</v>
      </c>
      <c r="X9" s="63">
        <f t="shared" ref="X9:X10" si="5">IFERROR(W9/$N9,"")</f>
        <v>1</v>
      </c>
    </row>
    <row r="10" spans="1:24" ht="93.75" customHeight="1" x14ac:dyDescent="0.25">
      <c r="A10" s="61" t="s">
        <v>42</v>
      </c>
      <c r="B10" s="61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f t="shared" si="3"/>
        <v>1</v>
      </c>
      <c r="U10" s="38">
        <v>234213542</v>
      </c>
      <c r="V10" s="63">
        <f t="shared" si="4"/>
        <v>1</v>
      </c>
      <c r="W10" s="38">
        <v>234213542</v>
      </c>
      <c r="X10" s="63">
        <f t="shared" si="5"/>
        <v>1</v>
      </c>
    </row>
    <row r="11" spans="1:24" ht="93.75" customHeight="1" x14ac:dyDescent="0.25">
      <c r="A11" s="58" t="s">
        <v>42</v>
      </c>
      <c r="B11" s="58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2300000</v>
      </c>
      <c r="N11" s="37">
        <v>41327167</v>
      </c>
      <c r="O11" s="37">
        <v>0</v>
      </c>
      <c r="P11" s="37">
        <v>0</v>
      </c>
      <c r="Q11" s="37">
        <v>0</v>
      </c>
      <c r="R11" s="39">
        <v>41327167</v>
      </c>
      <c r="S11" s="37">
        <v>18968358.030000001</v>
      </c>
      <c r="T11" s="60">
        <f t="shared" si="0"/>
        <v>0.4589803610298282</v>
      </c>
      <c r="U11" s="37">
        <v>18968358.030000001</v>
      </c>
      <c r="V11" s="60">
        <f t="shared" si="1"/>
        <v>0.4589803610298282</v>
      </c>
      <c r="W11" s="37">
        <v>18968358.030000001</v>
      </c>
      <c r="X11" s="60">
        <f t="shared" si="2"/>
        <v>0.4589803610298282</v>
      </c>
    </row>
    <row r="12" spans="1:24" ht="93.75" customHeight="1" x14ac:dyDescent="0.25">
      <c r="A12" s="58" t="s">
        <v>42</v>
      </c>
      <c r="B12" s="58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469442280.22000003</v>
      </c>
      <c r="T12" s="60">
        <f t="shared" si="0"/>
        <v>0.50405261663143131</v>
      </c>
      <c r="U12" s="37">
        <v>469033325.97000003</v>
      </c>
      <c r="V12" s="60">
        <f t="shared" si="1"/>
        <v>0.5036135116157977</v>
      </c>
      <c r="W12" s="37">
        <v>469033325.97000003</v>
      </c>
      <c r="X12" s="60">
        <f t="shared" si="2"/>
        <v>0.5036135116157977</v>
      </c>
    </row>
    <row r="13" spans="1:24" ht="93.75" customHeight="1" x14ac:dyDescent="0.25">
      <c r="A13" s="58" t="s">
        <v>42</v>
      </c>
      <c r="B13" s="58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 t="s">
        <v>124</v>
      </c>
      <c r="I13" s="58" t="s">
        <v>48</v>
      </c>
      <c r="J13" s="58" t="s">
        <v>127</v>
      </c>
      <c r="K13" s="37">
        <v>0</v>
      </c>
      <c r="L13" s="37">
        <v>47075948.909999996</v>
      </c>
      <c r="M13" s="37"/>
      <c r="N13" s="37">
        <v>47075948.909999996</v>
      </c>
      <c r="O13" s="37">
        <v>0</v>
      </c>
      <c r="P13" s="37">
        <v>0</v>
      </c>
      <c r="Q13" s="37">
        <v>0</v>
      </c>
      <c r="R13" s="39">
        <v>47075948.909999996</v>
      </c>
      <c r="S13" s="37">
        <v>0</v>
      </c>
      <c r="T13" s="60">
        <f t="shared" si="0"/>
        <v>0</v>
      </c>
      <c r="U13" s="37">
        <v>0</v>
      </c>
      <c r="V13" s="60">
        <f t="shared" si="1"/>
        <v>0</v>
      </c>
      <c r="W13" s="37">
        <v>0</v>
      </c>
      <c r="X13" s="60">
        <f t="shared" si="2"/>
        <v>0</v>
      </c>
    </row>
    <row r="14" spans="1:24" ht="93.75" customHeight="1" x14ac:dyDescent="0.25">
      <c r="A14" s="58" t="s">
        <v>42</v>
      </c>
      <c r="B14" s="58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3</v>
      </c>
      <c r="K14" s="37">
        <v>139171107</v>
      </c>
      <c r="L14" s="37">
        <v>200000</v>
      </c>
      <c r="M14" s="37">
        <v>0</v>
      </c>
      <c r="N14" s="37">
        <v>139371107</v>
      </c>
      <c r="O14" s="37">
        <v>0</v>
      </c>
      <c r="P14" s="37">
        <v>0</v>
      </c>
      <c r="Q14" s="37">
        <v>-56900.94</v>
      </c>
      <c r="R14" s="39">
        <v>139314206.06</v>
      </c>
      <c r="S14" s="37">
        <v>76408466.719999999</v>
      </c>
      <c r="T14" s="60">
        <f t="shared" si="0"/>
        <v>0.54846141596710041</v>
      </c>
      <c r="U14" s="37">
        <v>63460420.780000001</v>
      </c>
      <c r="V14" s="60">
        <f t="shared" si="1"/>
        <v>0.4555200978762266</v>
      </c>
      <c r="W14" s="37">
        <v>63433515.460000001</v>
      </c>
      <c r="X14" s="60">
        <f t="shared" si="2"/>
        <v>0.45532697098155506</v>
      </c>
    </row>
    <row r="15" spans="1:24" ht="93.75" customHeight="1" x14ac:dyDescent="0.25">
      <c r="A15" s="58" t="s">
        <v>42</v>
      </c>
      <c r="B15" s="58" t="s">
        <v>43</v>
      </c>
      <c r="C15" s="58" t="s">
        <v>62</v>
      </c>
      <c r="D15" s="58" t="s">
        <v>63</v>
      </c>
      <c r="E15" s="58" t="s">
        <v>60</v>
      </c>
      <c r="F15" s="58" t="s">
        <v>64</v>
      </c>
      <c r="G15" s="58">
        <v>10</v>
      </c>
      <c r="H15" s="58" t="s">
        <v>124</v>
      </c>
      <c r="I15" s="58" t="s">
        <v>48</v>
      </c>
      <c r="J15" s="58">
        <v>3</v>
      </c>
      <c r="K15" s="37">
        <v>0</v>
      </c>
      <c r="L15" s="37">
        <v>63902603.659999996</v>
      </c>
      <c r="M15" s="37">
        <v>0</v>
      </c>
      <c r="N15" s="37">
        <v>63902603.659999996</v>
      </c>
      <c r="O15" s="37">
        <v>0</v>
      </c>
      <c r="P15" s="37">
        <v>0</v>
      </c>
      <c r="Q15" s="37">
        <v>0</v>
      </c>
      <c r="R15" s="39">
        <v>63902603.659999996</v>
      </c>
      <c r="S15" s="37">
        <v>0</v>
      </c>
      <c r="T15" s="60">
        <f t="shared" si="0"/>
        <v>0</v>
      </c>
      <c r="U15" s="37">
        <v>0</v>
      </c>
      <c r="V15" s="60">
        <f t="shared" si="1"/>
        <v>0</v>
      </c>
      <c r="W15" s="37">
        <v>0</v>
      </c>
      <c r="X15" s="60">
        <f t="shared" si="2"/>
        <v>0</v>
      </c>
    </row>
    <row r="16" spans="1:24" ht="93.75" customHeight="1" x14ac:dyDescent="0.25">
      <c r="A16" s="58" t="s">
        <v>42</v>
      </c>
      <c r="B16" s="58" t="s">
        <v>43</v>
      </c>
      <c r="C16" s="58" t="s">
        <v>62</v>
      </c>
      <c r="D16" s="58" t="s">
        <v>63</v>
      </c>
      <c r="E16" s="58" t="s">
        <v>60</v>
      </c>
      <c r="F16" s="58" t="s">
        <v>64</v>
      </c>
      <c r="G16" s="58">
        <v>10</v>
      </c>
      <c r="H16" s="58">
        <v>101</v>
      </c>
      <c r="I16" s="58" t="s">
        <v>48</v>
      </c>
      <c r="J16" s="58">
        <v>4</v>
      </c>
      <c r="K16" s="37">
        <v>3017000</v>
      </c>
      <c r="L16" s="37">
        <v>0</v>
      </c>
      <c r="M16" s="37">
        <v>0</v>
      </c>
      <c r="N16" s="37">
        <v>3017000</v>
      </c>
      <c r="O16" s="37">
        <v>0</v>
      </c>
      <c r="P16" s="37">
        <v>0</v>
      </c>
      <c r="Q16" s="37">
        <v>0</v>
      </c>
      <c r="R16" s="39">
        <v>3017000</v>
      </c>
      <c r="S16" s="37">
        <v>0</v>
      </c>
      <c r="T16" s="60">
        <f t="shared" si="0"/>
        <v>0</v>
      </c>
      <c r="U16" s="37">
        <v>0</v>
      </c>
      <c r="V16" s="60">
        <f t="shared" si="1"/>
        <v>0</v>
      </c>
      <c r="W16" s="37">
        <v>0</v>
      </c>
      <c r="X16" s="60">
        <f t="shared" si="2"/>
        <v>0</v>
      </c>
    </row>
    <row r="17" spans="1:24" ht="93.75" customHeight="1" x14ac:dyDescent="0.25">
      <c r="A17" s="58" t="s">
        <v>42</v>
      </c>
      <c r="B17" s="58" t="s">
        <v>43</v>
      </c>
      <c r="C17" s="58" t="s">
        <v>65</v>
      </c>
      <c r="D17" s="58" t="s">
        <v>66</v>
      </c>
      <c r="E17" s="58" t="s">
        <v>60</v>
      </c>
      <c r="F17" s="58" t="s">
        <v>67</v>
      </c>
      <c r="G17" s="58">
        <v>10</v>
      </c>
      <c r="H17" s="58">
        <v>101</v>
      </c>
      <c r="I17" s="58" t="s">
        <v>48</v>
      </c>
      <c r="J17" s="58">
        <v>3</v>
      </c>
      <c r="K17" s="37">
        <v>800726</v>
      </c>
      <c r="L17" s="37">
        <v>0</v>
      </c>
      <c r="M17" s="37">
        <v>0</v>
      </c>
      <c r="N17" s="37">
        <v>800726</v>
      </c>
      <c r="O17" s="37">
        <v>0</v>
      </c>
      <c r="P17" s="37">
        <v>0</v>
      </c>
      <c r="Q17" s="37">
        <v>0</v>
      </c>
      <c r="R17" s="39">
        <v>800726</v>
      </c>
      <c r="S17" s="37">
        <v>102140</v>
      </c>
      <c r="T17" s="60">
        <f t="shared" si="0"/>
        <v>0.12755923998970933</v>
      </c>
      <c r="U17" s="37">
        <v>14140</v>
      </c>
      <c r="V17" s="60">
        <f t="shared" si="1"/>
        <v>1.7658974480658802E-2</v>
      </c>
      <c r="W17" s="37">
        <v>14140</v>
      </c>
      <c r="X17" s="60">
        <f t="shared" si="2"/>
        <v>1.7658974480658802E-2</v>
      </c>
    </row>
    <row r="18" spans="1:24" ht="93.75" customHeight="1" x14ac:dyDescent="0.25">
      <c r="A18" s="58" t="s">
        <v>68</v>
      </c>
      <c r="B18" s="58" t="s">
        <v>69</v>
      </c>
      <c r="C18" s="58" t="s">
        <v>62</v>
      </c>
      <c r="D18" s="58" t="s">
        <v>70</v>
      </c>
      <c r="E18" s="58" t="s">
        <v>60</v>
      </c>
      <c r="F18" s="58" t="s">
        <v>71</v>
      </c>
      <c r="G18" s="58">
        <v>10</v>
      </c>
      <c r="H18" s="58">
        <v>101</v>
      </c>
      <c r="I18" s="58" t="s">
        <v>48</v>
      </c>
      <c r="J18" s="58">
        <v>3</v>
      </c>
      <c r="K18" s="37">
        <v>25968000</v>
      </c>
      <c r="L18" s="37">
        <v>2100000</v>
      </c>
      <c r="M18" s="37">
        <v>0</v>
      </c>
      <c r="N18" s="37">
        <v>28068000</v>
      </c>
      <c r="O18" s="37">
        <v>0</v>
      </c>
      <c r="P18" s="37">
        <v>0</v>
      </c>
      <c r="Q18" s="37">
        <v>0</v>
      </c>
      <c r="R18" s="39">
        <v>28068000</v>
      </c>
      <c r="S18" s="37">
        <v>23265852.579999998</v>
      </c>
      <c r="T18" s="60">
        <f t="shared" si="0"/>
        <v>0.82891023870599967</v>
      </c>
      <c r="U18" s="37">
        <v>10160886.539999999</v>
      </c>
      <c r="V18" s="60">
        <f t="shared" si="1"/>
        <v>0.36200963873450187</v>
      </c>
      <c r="W18" s="37">
        <v>10007287.15</v>
      </c>
      <c r="X18" s="60">
        <f t="shared" si="2"/>
        <v>0.35653723635456747</v>
      </c>
    </row>
    <row r="19" spans="1:24" ht="93.75" customHeight="1" x14ac:dyDescent="0.25">
      <c r="A19" s="58" t="s">
        <v>72</v>
      </c>
      <c r="B19" s="58" t="s">
        <v>73</v>
      </c>
      <c r="C19" s="58" t="s">
        <v>62</v>
      </c>
      <c r="D19" s="58" t="s">
        <v>74</v>
      </c>
      <c r="E19" s="58" t="s">
        <v>60</v>
      </c>
      <c r="F19" s="58" t="s">
        <v>75</v>
      </c>
      <c r="G19" s="58">
        <v>10</v>
      </c>
      <c r="H19" s="58">
        <v>107</v>
      </c>
      <c r="I19" s="58" t="s">
        <v>76</v>
      </c>
      <c r="J19" s="58">
        <v>3</v>
      </c>
      <c r="K19" s="37">
        <v>10640632</v>
      </c>
      <c r="L19" s="37">
        <v>0</v>
      </c>
      <c r="M19" s="37">
        <v>0</v>
      </c>
      <c r="N19" s="37">
        <v>10640632</v>
      </c>
      <c r="O19" s="37">
        <v>0</v>
      </c>
      <c r="P19" s="37">
        <v>0</v>
      </c>
      <c r="Q19" s="37">
        <v>0</v>
      </c>
      <c r="R19" s="39">
        <v>10640632</v>
      </c>
      <c r="S19" s="37">
        <v>7873226.25</v>
      </c>
      <c r="T19" s="60">
        <f t="shared" si="0"/>
        <v>0.73992092293014178</v>
      </c>
      <c r="U19" s="37">
        <v>1366513</v>
      </c>
      <c r="V19" s="60">
        <f t="shared" si="1"/>
        <v>0.12842404473719229</v>
      </c>
      <c r="W19" s="37">
        <v>1328703.02</v>
      </c>
      <c r="X19" s="60">
        <f t="shared" si="2"/>
        <v>0.12487068625247072</v>
      </c>
    </row>
    <row r="20" spans="1:24" ht="93.75" customHeight="1" x14ac:dyDescent="0.25">
      <c r="A20" s="58" t="s">
        <v>72</v>
      </c>
      <c r="B20" s="58" t="s">
        <v>73</v>
      </c>
      <c r="C20" s="58" t="s">
        <v>62</v>
      </c>
      <c r="D20" s="58" t="s">
        <v>74</v>
      </c>
      <c r="E20" s="58" t="s">
        <v>60</v>
      </c>
      <c r="F20" s="58" t="s">
        <v>75</v>
      </c>
      <c r="G20" s="58">
        <v>10</v>
      </c>
      <c r="H20" s="58">
        <v>107</v>
      </c>
      <c r="I20" s="58" t="s">
        <v>76</v>
      </c>
      <c r="J20" s="58">
        <v>4</v>
      </c>
      <c r="K20" s="37">
        <v>1106000</v>
      </c>
      <c r="L20" s="37">
        <v>0</v>
      </c>
      <c r="M20" s="37">
        <v>100000</v>
      </c>
      <c r="N20" s="37">
        <v>1006000</v>
      </c>
      <c r="O20" s="37">
        <v>0</v>
      </c>
      <c r="P20" s="37">
        <v>0</v>
      </c>
      <c r="Q20" s="37">
        <v>0</v>
      </c>
      <c r="R20" s="39">
        <v>1006000</v>
      </c>
      <c r="S20" s="37">
        <v>166030</v>
      </c>
      <c r="T20" s="60">
        <f t="shared" si="0"/>
        <v>0.16503976143141152</v>
      </c>
      <c r="U20" s="37">
        <v>151030</v>
      </c>
      <c r="V20" s="60">
        <f t="shared" si="1"/>
        <v>0.15012922465208747</v>
      </c>
      <c r="W20" s="37">
        <v>151030</v>
      </c>
      <c r="X20" s="60">
        <f t="shared" si="2"/>
        <v>0.15012922465208747</v>
      </c>
    </row>
    <row r="21" spans="1:24" ht="93.75" customHeight="1" x14ac:dyDescent="0.25">
      <c r="A21" s="61" t="s">
        <v>72</v>
      </c>
      <c r="B21" s="61" t="s">
        <v>73</v>
      </c>
      <c r="C21" s="61" t="s">
        <v>62</v>
      </c>
      <c r="D21" s="61" t="s">
        <v>122</v>
      </c>
      <c r="E21" s="61" t="s">
        <v>60</v>
      </c>
      <c r="F21" s="61" t="s">
        <v>119</v>
      </c>
      <c r="G21" s="61">
        <v>10</v>
      </c>
      <c r="H21" s="61">
        <v>107</v>
      </c>
      <c r="I21" s="61" t="s">
        <v>76</v>
      </c>
      <c r="J21" s="61">
        <v>4</v>
      </c>
      <c r="K21" s="38">
        <v>0</v>
      </c>
      <c r="L21" s="38">
        <v>50000</v>
      </c>
      <c r="M21" s="38">
        <v>0</v>
      </c>
      <c r="N21" s="37">
        <v>50000</v>
      </c>
      <c r="O21" s="38">
        <v>0</v>
      </c>
      <c r="P21" s="38">
        <v>0</v>
      </c>
      <c r="Q21" s="38">
        <v>0</v>
      </c>
      <c r="R21" s="39">
        <v>50000</v>
      </c>
      <c r="S21" s="37">
        <v>38537.699999999997</v>
      </c>
      <c r="T21" s="60">
        <f t="shared" si="0"/>
        <v>0.77075399999999994</v>
      </c>
      <c r="U21" s="37">
        <v>21818.97</v>
      </c>
      <c r="V21" s="60">
        <f t="shared" si="1"/>
        <v>0.43637940000000003</v>
      </c>
      <c r="W21" s="37">
        <v>21818.97</v>
      </c>
      <c r="X21" s="60">
        <f t="shared" si="2"/>
        <v>0.43637940000000003</v>
      </c>
    </row>
    <row r="22" spans="1:24" ht="93.75" customHeight="1" x14ac:dyDescent="0.25">
      <c r="A22" s="61" t="s">
        <v>72</v>
      </c>
      <c r="B22" s="61" t="s">
        <v>73</v>
      </c>
      <c r="C22" s="61" t="s">
        <v>62</v>
      </c>
      <c r="D22" s="61" t="s">
        <v>77</v>
      </c>
      <c r="E22" s="61" t="s">
        <v>60</v>
      </c>
      <c r="F22" s="61" t="s">
        <v>78</v>
      </c>
      <c r="G22" s="61">
        <v>10</v>
      </c>
      <c r="H22" s="61">
        <v>107</v>
      </c>
      <c r="I22" s="61" t="s">
        <v>76</v>
      </c>
      <c r="J22" s="61">
        <v>4</v>
      </c>
      <c r="K22" s="38">
        <v>1800000</v>
      </c>
      <c r="L22" s="38">
        <v>0</v>
      </c>
      <c r="M22" s="38">
        <v>0</v>
      </c>
      <c r="N22" s="37">
        <v>1800000</v>
      </c>
      <c r="O22" s="38">
        <v>0</v>
      </c>
      <c r="P22" s="38">
        <v>0</v>
      </c>
      <c r="Q22" s="38">
        <v>0</v>
      </c>
      <c r="R22" s="39">
        <v>1800000</v>
      </c>
      <c r="S22" s="37">
        <v>0</v>
      </c>
      <c r="T22" s="60">
        <f t="shared" si="0"/>
        <v>0</v>
      </c>
      <c r="U22" s="37">
        <v>0</v>
      </c>
      <c r="V22" s="60">
        <f t="shared" si="1"/>
        <v>0</v>
      </c>
      <c r="W22" s="37">
        <v>0</v>
      </c>
      <c r="X22" s="60">
        <f t="shared" si="2"/>
        <v>0</v>
      </c>
    </row>
    <row r="23" spans="1:24" ht="93.75" customHeight="1" x14ac:dyDescent="0.25">
      <c r="A23" s="61" t="s">
        <v>72</v>
      </c>
      <c r="B23" s="61" t="s">
        <v>73</v>
      </c>
      <c r="C23" s="61" t="s">
        <v>62</v>
      </c>
      <c r="D23" s="61" t="s">
        <v>79</v>
      </c>
      <c r="E23" s="61" t="s">
        <v>60</v>
      </c>
      <c r="F23" s="61" t="s">
        <v>80</v>
      </c>
      <c r="G23" s="61">
        <v>10</v>
      </c>
      <c r="H23" s="61">
        <v>107</v>
      </c>
      <c r="I23" s="61" t="s">
        <v>76</v>
      </c>
      <c r="J23" s="61">
        <v>4</v>
      </c>
      <c r="K23" s="38">
        <v>1200000</v>
      </c>
      <c r="L23" s="38">
        <v>50000</v>
      </c>
      <c r="M23" s="38">
        <v>0</v>
      </c>
      <c r="N23" s="37">
        <v>1250000</v>
      </c>
      <c r="O23" s="37">
        <v>0</v>
      </c>
      <c r="P23" s="37">
        <v>0</v>
      </c>
      <c r="Q23" s="37">
        <v>0</v>
      </c>
      <c r="R23" s="39">
        <v>1250000</v>
      </c>
      <c r="S23" s="37">
        <v>88118.78</v>
      </c>
      <c r="T23" s="60">
        <f t="shared" si="0"/>
        <v>7.0495024000000003E-2</v>
      </c>
      <c r="U23" s="37">
        <v>30820.75</v>
      </c>
      <c r="V23" s="60">
        <f t="shared" si="1"/>
        <v>2.4656600000000001E-2</v>
      </c>
      <c r="W23" s="37">
        <v>30820.75</v>
      </c>
      <c r="X23" s="63">
        <f t="shared" si="2"/>
        <v>2.4656600000000001E-2</v>
      </c>
    </row>
    <row r="24" spans="1:24" ht="93.75" customHeight="1" x14ac:dyDescent="0.25">
      <c r="A24" s="61" t="s">
        <v>72</v>
      </c>
      <c r="B24" s="61" t="s">
        <v>73</v>
      </c>
      <c r="C24" s="61" t="s">
        <v>62</v>
      </c>
      <c r="D24" s="61" t="s">
        <v>81</v>
      </c>
      <c r="E24" s="61" t="s">
        <v>60</v>
      </c>
      <c r="F24" s="61" t="s">
        <v>82</v>
      </c>
      <c r="G24" s="61">
        <v>10</v>
      </c>
      <c r="H24" s="61">
        <v>107</v>
      </c>
      <c r="I24" s="61" t="s">
        <v>76</v>
      </c>
      <c r="J24" s="61">
        <v>4</v>
      </c>
      <c r="K24" s="38">
        <v>1000000</v>
      </c>
      <c r="L24" s="38">
        <v>0</v>
      </c>
      <c r="M24" s="38">
        <v>0</v>
      </c>
      <c r="N24" s="37">
        <v>1000000</v>
      </c>
      <c r="O24" s="38">
        <v>0</v>
      </c>
      <c r="P24" s="38">
        <v>0</v>
      </c>
      <c r="Q24" s="38">
        <v>0</v>
      </c>
      <c r="R24" s="39">
        <v>1000000</v>
      </c>
      <c r="S24" s="37">
        <v>1000000</v>
      </c>
      <c r="T24" s="60">
        <f t="shared" si="0"/>
        <v>1</v>
      </c>
      <c r="U24" s="37">
        <v>0</v>
      </c>
      <c r="V24" s="60">
        <f t="shared" si="1"/>
        <v>0</v>
      </c>
      <c r="W24" s="37">
        <v>0</v>
      </c>
      <c r="X24" s="60">
        <f t="shared" si="2"/>
        <v>0</v>
      </c>
    </row>
    <row r="25" spans="1:24" ht="93.75" customHeight="1" x14ac:dyDescent="0.25">
      <c r="A25" s="61" t="s">
        <v>72</v>
      </c>
      <c r="B25" s="61" t="s">
        <v>73</v>
      </c>
      <c r="C25" s="61" t="s">
        <v>62</v>
      </c>
      <c r="D25" s="61" t="s">
        <v>123</v>
      </c>
      <c r="E25" s="61" t="s">
        <v>60</v>
      </c>
      <c r="F25" s="61" t="s">
        <v>117</v>
      </c>
      <c r="G25" s="61">
        <v>10</v>
      </c>
      <c r="H25" s="61">
        <v>107</v>
      </c>
      <c r="I25" s="61" t="s">
        <v>76</v>
      </c>
      <c r="J25" s="61">
        <v>4</v>
      </c>
      <c r="K25" s="38">
        <v>500000</v>
      </c>
      <c r="L25" s="38">
        <v>0</v>
      </c>
      <c r="M25" s="38">
        <v>7000</v>
      </c>
      <c r="N25" s="37">
        <v>493000</v>
      </c>
      <c r="O25" s="38">
        <v>0</v>
      </c>
      <c r="P25" s="38">
        <v>0</v>
      </c>
      <c r="Q25" s="38">
        <v>0</v>
      </c>
      <c r="R25" s="39">
        <v>493000</v>
      </c>
      <c r="S25" s="37">
        <v>0</v>
      </c>
      <c r="T25" s="60">
        <f t="shared" si="0"/>
        <v>0</v>
      </c>
      <c r="U25" s="37">
        <v>0</v>
      </c>
      <c r="V25" s="60">
        <f t="shared" si="1"/>
        <v>0</v>
      </c>
      <c r="W25" s="37">
        <v>0</v>
      </c>
      <c r="X25" s="60">
        <f t="shared" si="2"/>
        <v>0</v>
      </c>
    </row>
    <row r="26" spans="1:24" ht="93.75" customHeight="1" x14ac:dyDescent="0.25">
      <c r="A26" s="61" t="s">
        <v>72</v>
      </c>
      <c r="B26" s="61" t="s">
        <v>73</v>
      </c>
      <c r="C26" s="61" t="s">
        <v>62</v>
      </c>
      <c r="D26" s="61" t="s">
        <v>83</v>
      </c>
      <c r="E26" s="61" t="s">
        <v>60</v>
      </c>
      <c r="F26" s="61" t="s">
        <v>84</v>
      </c>
      <c r="G26" s="61">
        <v>10</v>
      </c>
      <c r="H26" s="61">
        <v>107</v>
      </c>
      <c r="I26" s="61" t="s">
        <v>76</v>
      </c>
      <c r="J26" s="61">
        <v>4</v>
      </c>
      <c r="K26" s="38">
        <v>500000</v>
      </c>
      <c r="L26" s="38">
        <v>0</v>
      </c>
      <c r="M26" s="38">
        <v>0</v>
      </c>
      <c r="N26" s="37">
        <v>500000</v>
      </c>
      <c r="O26" s="38">
        <v>0</v>
      </c>
      <c r="P26" s="38">
        <v>0</v>
      </c>
      <c r="Q26" s="38">
        <v>0</v>
      </c>
      <c r="R26" s="39">
        <v>500000</v>
      </c>
      <c r="S26" s="37">
        <v>0</v>
      </c>
      <c r="T26" s="60">
        <f t="shared" si="0"/>
        <v>0</v>
      </c>
      <c r="U26" s="37">
        <v>0</v>
      </c>
      <c r="V26" s="60">
        <f t="shared" si="1"/>
        <v>0</v>
      </c>
      <c r="W26" s="37">
        <v>0</v>
      </c>
      <c r="X26" s="60">
        <f t="shared" si="2"/>
        <v>0</v>
      </c>
    </row>
    <row r="27" spans="1:24" ht="93.75" customHeight="1" x14ac:dyDescent="0.25">
      <c r="A27" s="61" t="s">
        <v>72</v>
      </c>
      <c r="B27" s="61" t="s">
        <v>73</v>
      </c>
      <c r="C27" s="61" t="s">
        <v>62</v>
      </c>
      <c r="D27" s="61" t="s">
        <v>85</v>
      </c>
      <c r="E27" s="61" t="s">
        <v>60</v>
      </c>
      <c r="F27" s="61" t="s">
        <v>86</v>
      </c>
      <c r="G27" s="61">
        <v>10</v>
      </c>
      <c r="H27" s="61">
        <v>107</v>
      </c>
      <c r="I27" s="61" t="s">
        <v>76</v>
      </c>
      <c r="J27" s="61">
        <v>4</v>
      </c>
      <c r="K27" s="38">
        <v>1000000</v>
      </c>
      <c r="L27" s="38">
        <v>0</v>
      </c>
      <c r="M27" s="38">
        <v>0</v>
      </c>
      <c r="N27" s="37">
        <v>1000000</v>
      </c>
      <c r="O27" s="38">
        <v>0</v>
      </c>
      <c r="P27" s="38">
        <v>0</v>
      </c>
      <c r="Q27" s="38">
        <v>0</v>
      </c>
      <c r="R27" s="39">
        <v>1000000</v>
      </c>
      <c r="S27" s="37">
        <v>0</v>
      </c>
      <c r="T27" s="60">
        <f t="shared" si="0"/>
        <v>0</v>
      </c>
      <c r="U27" s="37">
        <v>0</v>
      </c>
      <c r="V27" s="60">
        <f t="shared" si="1"/>
        <v>0</v>
      </c>
      <c r="W27" s="37">
        <v>0</v>
      </c>
      <c r="X27" s="60">
        <f t="shared" si="2"/>
        <v>0</v>
      </c>
    </row>
    <row r="28" spans="1:24" ht="93.75" customHeight="1" x14ac:dyDescent="0.25">
      <c r="A28" s="61" t="s">
        <v>72</v>
      </c>
      <c r="B28" s="61" t="s">
        <v>73</v>
      </c>
      <c r="C28" s="61" t="s">
        <v>62</v>
      </c>
      <c r="D28" s="61" t="s">
        <v>87</v>
      </c>
      <c r="E28" s="61" t="s">
        <v>60</v>
      </c>
      <c r="F28" s="61" t="s">
        <v>88</v>
      </c>
      <c r="G28" s="61">
        <v>10</v>
      </c>
      <c r="H28" s="61">
        <v>107</v>
      </c>
      <c r="I28" s="61" t="s">
        <v>76</v>
      </c>
      <c r="J28" s="61">
        <v>4</v>
      </c>
      <c r="K28" s="38">
        <v>1000000</v>
      </c>
      <c r="L28" s="38">
        <v>0</v>
      </c>
      <c r="M28" s="38">
        <v>590000</v>
      </c>
      <c r="N28" s="37">
        <v>410000</v>
      </c>
      <c r="O28" s="38">
        <v>0</v>
      </c>
      <c r="P28" s="38">
        <v>0</v>
      </c>
      <c r="Q28" s="38">
        <v>0</v>
      </c>
      <c r="R28" s="39">
        <v>410000</v>
      </c>
      <c r="S28" s="37">
        <v>0</v>
      </c>
      <c r="T28" s="60">
        <f t="shared" si="0"/>
        <v>0</v>
      </c>
      <c r="U28" s="37">
        <v>0</v>
      </c>
      <c r="V28" s="60">
        <f t="shared" si="1"/>
        <v>0</v>
      </c>
      <c r="W28" s="37">
        <v>0</v>
      </c>
      <c r="X28" s="60">
        <f t="shared" si="2"/>
        <v>0</v>
      </c>
    </row>
    <row r="29" spans="1:24" ht="93.75" customHeight="1" x14ac:dyDescent="0.25">
      <c r="A29" s="61" t="s">
        <v>72</v>
      </c>
      <c r="B29" s="61" t="s">
        <v>73</v>
      </c>
      <c r="C29" s="61" t="s">
        <v>62</v>
      </c>
      <c r="D29" s="61" t="s">
        <v>89</v>
      </c>
      <c r="E29" s="61" t="s">
        <v>60</v>
      </c>
      <c r="F29" s="61" t="s">
        <v>90</v>
      </c>
      <c r="G29" s="61">
        <v>10</v>
      </c>
      <c r="H29" s="61">
        <v>107</v>
      </c>
      <c r="I29" s="61" t="s">
        <v>76</v>
      </c>
      <c r="J29" s="61">
        <v>4</v>
      </c>
      <c r="K29" s="38">
        <v>1500000</v>
      </c>
      <c r="L29" s="38">
        <v>0</v>
      </c>
      <c r="M29" s="38">
        <v>0</v>
      </c>
      <c r="N29" s="37">
        <v>1500000</v>
      </c>
      <c r="O29" s="38">
        <v>0</v>
      </c>
      <c r="P29" s="38">
        <v>0</v>
      </c>
      <c r="Q29" s="38">
        <v>0</v>
      </c>
      <c r="R29" s="39">
        <v>1500000</v>
      </c>
      <c r="S29" s="37">
        <v>0</v>
      </c>
      <c r="T29" s="60">
        <f t="shared" si="0"/>
        <v>0</v>
      </c>
      <c r="U29" s="37">
        <v>0</v>
      </c>
      <c r="V29" s="60">
        <f t="shared" si="1"/>
        <v>0</v>
      </c>
      <c r="W29" s="37">
        <v>0</v>
      </c>
      <c r="X29" s="60">
        <f t="shared" si="2"/>
        <v>0</v>
      </c>
    </row>
    <row r="30" spans="1:24" ht="93.75" customHeight="1" x14ac:dyDescent="0.25">
      <c r="A30" s="61" t="s">
        <v>72</v>
      </c>
      <c r="B30" s="61" t="s">
        <v>73</v>
      </c>
      <c r="C30" s="61" t="s">
        <v>62</v>
      </c>
      <c r="D30" s="61" t="s">
        <v>91</v>
      </c>
      <c r="E30" s="61" t="s">
        <v>60</v>
      </c>
      <c r="F30" s="61" t="s">
        <v>92</v>
      </c>
      <c r="G30" s="61">
        <v>10</v>
      </c>
      <c r="H30" s="61">
        <v>107</v>
      </c>
      <c r="I30" s="61" t="s">
        <v>76</v>
      </c>
      <c r="J30" s="61">
        <v>4</v>
      </c>
      <c r="K30" s="38">
        <v>60000</v>
      </c>
      <c r="L30" s="38">
        <v>590000</v>
      </c>
      <c r="M30" s="38">
        <v>0</v>
      </c>
      <c r="N30" s="37">
        <v>650000</v>
      </c>
      <c r="O30" s="38">
        <v>0</v>
      </c>
      <c r="P30" s="38">
        <v>0</v>
      </c>
      <c r="Q30" s="38">
        <v>0</v>
      </c>
      <c r="R30" s="39">
        <v>650000</v>
      </c>
      <c r="S30" s="37">
        <v>649564.80000000005</v>
      </c>
      <c r="T30" s="60">
        <f t="shared" si="0"/>
        <v>0.99933046153846161</v>
      </c>
      <c r="U30" s="37">
        <v>114769.85</v>
      </c>
      <c r="V30" s="60">
        <f t="shared" si="1"/>
        <v>0.176569</v>
      </c>
      <c r="W30" s="37">
        <v>114769.85</v>
      </c>
      <c r="X30" s="60">
        <f t="shared" si="2"/>
        <v>0.176569</v>
      </c>
    </row>
    <row r="31" spans="1:24" ht="93.75" customHeight="1" x14ac:dyDescent="0.25">
      <c r="A31" s="61" t="s">
        <v>72</v>
      </c>
      <c r="B31" s="61" t="s">
        <v>73</v>
      </c>
      <c r="C31" s="61" t="s">
        <v>62</v>
      </c>
      <c r="D31" s="61" t="s">
        <v>93</v>
      </c>
      <c r="E31" s="61" t="s">
        <v>60</v>
      </c>
      <c r="F31" s="61" t="s">
        <v>94</v>
      </c>
      <c r="G31" s="61">
        <v>10</v>
      </c>
      <c r="H31" s="61">
        <v>107</v>
      </c>
      <c r="I31" s="61" t="s">
        <v>76</v>
      </c>
      <c r="J31" s="61">
        <v>4</v>
      </c>
      <c r="K31" s="38">
        <v>230000</v>
      </c>
      <c r="L31" s="38">
        <v>0</v>
      </c>
      <c r="M31" s="38">
        <v>0</v>
      </c>
      <c r="N31" s="37">
        <v>230000</v>
      </c>
      <c r="O31" s="38">
        <v>0</v>
      </c>
      <c r="P31" s="38">
        <v>0</v>
      </c>
      <c r="Q31" s="38">
        <v>0</v>
      </c>
      <c r="R31" s="39">
        <v>230000</v>
      </c>
      <c r="S31" s="37">
        <v>0</v>
      </c>
      <c r="T31" s="60">
        <f t="shared" si="0"/>
        <v>0</v>
      </c>
      <c r="U31" s="37">
        <v>0</v>
      </c>
      <c r="V31" s="60">
        <f t="shared" si="1"/>
        <v>0</v>
      </c>
      <c r="W31" s="37">
        <v>0</v>
      </c>
      <c r="X31" s="60">
        <f t="shared" si="2"/>
        <v>0</v>
      </c>
    </row>
    <row r="32" spans="1:24" ht="93.75" customHeight="1" x14ac:dyDescent="0.25">
      <c r="A32" s="61" t="s">
        <v>72</v>
      </c>
      <c r="B32" s="61" t="s">
        <v>73</v>
      </c>
      <c r="C32" s="61" t="s">
        <v>62</v>
      </c>
      <c r="D32" s="61" t="s">
        <v>95</v>
      </c>
      <c r="E32" s="61" t="s">
        <v>60</v>
      </c>
      <c r="F32" s="61" t="s">
        <v>96</v>
      </c>
      <c r="G32" s="61">
        <v>10</v>
      </c>
      <c r="H32" s="61">
        <v>107</v>
      </c>
      <c r="I32" s="61" t="s">
        <v>76</v>
      </c>
      <c r="J32" s="61">
        <v>4</v>
      </c>
      <c r="K32" s="38">
        <v>350000</v>
      </c>
      <c r="L32" s="38">
        <v>7000</v>
      </c>
      <c r="M32" s="38">
        <v>0</v>
      </c>
      <c r="N32" s="37">
        <v>357000</v>
      </c>
      <c r="O32" s="38">
        <v>0</v>
      </c>
      <c r="P32" s="38">
        <v>0</v>
      </c>
      <c r="Q32" s="38">
        <v>0</v>
      </c>
      <c r="R32" s="39">
        <v>357000</v>
      </c>
      <c r="S32" s="37">
        <v>0</v>
      </c>
      <c r="T32" s="60">
        <f t="shared" si="0"/>
        <v>0</v>
      </c>
      <c r="U32" s="37">
        <v>0</v>
      </c>
      <c r="V32" s="60">
        <f t="shared" si="1"/>
        <v>0</v>
      </c>
      <c r="W32" s="37">
        <v>0</v>
      </c>
      <c r="X32" s="60">
        <f t="shared" si="2"/>
        <v>0</v>
      </c>
    </row>
    <row r="33" spans="1:24" ht="93.75" customHeight="1" x14ac:dyDescent="0.25">
      <c r="A33" s="61" t="s">
        <v>72</v>
      </c>
      <c r="B33" s="61" t="s">
        <v>73</v>
      </c>
      <c r="C33" s="61" t="s">
        <v>62</v>
      </c>
      <c r="D33" s="61" t="s">
        <v>74</v>
      </c>
      <c r="E33" s="61" t="s">
        <v>60</v>
      </c>
      <c r="F33" s="61" t="s">
        <v>75</v>
      </c>
      <c r="G33" s="61">
        <v>10</v>
      </c>
      <c r="H33" s="61">
        <v>307</v>
      </c>
      <c r="I33" s="61" t="s">
        <v>76</v>
      </c>
      <c r="J33" s="61">
        <v>3</v>
      </c>
      <c r="K33" s="38">
        <v>0</v>
      </c>
      <c r="L33" s="38">
        <v>6736000</v>
      </c>
      <c r="M33" s="38">
        <v>0</v>
      </c>
      <c r="N33" s="37">
        <v>6736000</v>
      </c>
      <c r="O33" s="37">
        <v>0</v>
      </c>
      <c r="P33" s="37">
        <v>0</v>
      </c>
      <c r="Q33" s="37">
        <v>0</v>
      </c>
      <c r="R33" s="39">
        <v>6736000</v>
      </c>
      <c r="S33" s="37">
        <v>700000</v>
      </c>
      <c r="T33" s="60">
        <f t="shared" si="0"/>
        <v>0.10391923990498812</v>
      </c>
      <c r="U33" s="37">
        <v>0</v>
      </c>
      <c r="V33" s="60">
        <f t="shared" si="1"/>
        <v>0</v>
      </c>
      <c r="W33" s="37">
        <v>0</v>
      </c>
      <c r="X33" s="63">
        <f t="shared" si="2"/>
        <v>0</v>
      </c>
    </row>
    <row r="34" spans="1:24" ht="93.75" customHeight="1" x14ac:dyDescent="0.25">
      <c r="A34" s="61" t="s">
        <v>72</v>
      </c>
      <c r="B34" s="61" t="s">
        <v>73</v>
      </c>
      <c r="C34" s="61" t="s">
        <v>62</v>
      </c>
      <c r="D34" s="61" t="s">
        <v>95</v>
      </c>
      <c r="E34" s="61" t="s">
        <v>60</v>
      </c>
      <c r="F34" s="61" t="s">
        <v>96</v>
      </c>
      <c r="G34" s="61">
        <v>10</v>
      </c>
      <c r="H34" s="61" t="s">
        <v>126</v>
      </c>
      <c r="I34" s="61" t="s">
        <v>76</v>
      </c>
      <c r="J34" s="61">
        <v>4</v>
      </c>
      <c r="K34" s="38">
        <v>0</v>
      </c>
      <c r="L34" s="38">
        <v>3610000</v>
      </c>
      <c r="M34" s="38">
        <v>0</v>
      </c>
      <c r="N34" s="37">
        <v>3610000</v>
      </c>
      <c r="O34" s="38">
        <v>0</v>
      </c>
      <c r="P34" s="38">
        <v>0</v>
      </c>
      <c r="Q34" s="38">
        <v>0</v>
      </c>
      <c r="R34" s="39">
        <v>3610000</v>
      </c>
      <c r="S34" s="37">
        <v>0</v>
      </c>
      <c r="T34" s="60">
        <f t="shared" si="0"/>
        <v>0</v>
      </c>
      <c r="U34" s="37">
        <v>0</v>
      </c>
      <c r="V34" s="60">
        <f t="shared" si="1"/>
        <v>0</v>
      </c>
      <c r="W34" s="37">
        <v>0</v>
      </c>
      <c r="X34" s="60">
        <f t="shared" si="2"/>
        <v>0</v>
      </c>
    </row>
    <row r="35" spans="1:24" ht="93.75" customHeight="1" x14ac:dyDescent="0.25">
      <c r="A35" s="61" t="s">
        <v>72</v>
      </c>
      <c r="B35" s="61" t="s">
        <v>73</v>
      </c>
      <c r="C35" s="61" t="s">
        <v>62</v>
      </c>
      <c r="D35" s="61" t="s">
        <v>83</v>
      </c>
      <c r="E35" s="61" t="s">
        <v>60</v>
      </c>
      <c r="F35" s="61" t="s">
        <v>84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1000000</v>
      </c>
      <c r="M35" s="38">
        <v>0</v>
      </c>
      <c r="N35" s="37">
        <v>1000000</v>
      </c>
      <c r="O35" s="38">
        <v>0</v>
      </c>
      <c r="P35" s="38">
        <v>0</v>
      </c>
      <c r="Q35" s="38">
        <v>0</v>
      </c>
      <c r="R35" s="39">
        <v>1000000</v>
      </c>
      <c r="S35" s="37">
        <v>0</v>
      </c>
      <c r="T35" s="60">
        <f t="shared" si="0"/>
        <v>0</v>
      </c>
      <c r="U35" s="37">
        <v>0</v>
      </c>
      <c r="V35" s="60">
        <f t="shared" si="1"/>
        <v>0</v>
      </c>
      <c r="W35" s="37">
        <v>0</v>
      </c>
      <c r="X35" s="60">
        <f t="shared" si="2"/>
        <v>0</v>
      </c>
    </row>
    <row r="36" spans="1:24" ht="93.75" customHeight="1" x14ac:dyDescent="0.25">
      <c r="A36" s="61" t="s">
        <v>72</v>
      </c>
      <c r="B36" s="61" t="s">
        <v>73</v>
      </c>
      <c r="C36" s="61" t="s">
        <v>62</v>
      </c>
      <c r="D36" s="61" t="s">
        <v>85</v>
      </c>
      <c r="E36" s="61" t="s">
        <v>60</v>
      </c>
      <c r="F36" s="61" t="s">
        <v>86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4505000</v>
      </c>
      <c r="M36" s="38">
        <v>10000</v>
      </c>
      <c r="N36" s="37">
        <v>4495000</v>
      </c>
      <c r="O36" s="38">
        <v>0</v>
      </c>
      <c r="P36" s="38">
        <v>0</v>
      </c>
      <c r="Q36" s="38">
        <v>0</v>
      </c>
      <c r="R36" s="39">
        <v>4495000</v>
      </c>
      <c r="S36" s="37">
        <v>0</v>
      </c>
      <c r="T36" s="60">
        <f t="shared" si="0"/>
        <v>0</v>
      </c>
      <c r="U36" s="37">
        <v>0</v>
      </c>
      <c r="V36" s="60">
        <f t="shared" si="1"/>
        <v>0</v>
      </c>
      <c r="W36" s="37">
        <v>0</v>
      </c>
      <c r="X36" s="60">
        <f t="shared" si="2"/>
        <v>0</v>
      </c>
    </row>
    <row r="37" spans="1:24" ht="93.75" customHeight="1" x14ac:dyDescent="0.25">
      <c r="A37" s="61" t="s">
        <v>72</v>
      </c>
      <c r="B37" s="61" t="s">
        <v>73</v>
      </c>
      <c r="C37" s="61" t="s">
        <v>62</v>
      </c>
      <c r="D37" s="61" t="s">
        <v>115</v>
      </c>
      <c r="E37" s="61" t="s">
        <v>60</v>
      </c>
      <c r="F37" s="61" t="s">
        <v>117</v>
      </c>
      <c r="G37" s="61">
        <v>10</v>
      </c>
      <c r="H37" s="61">
        <v>307</v>
      </c>
      <c r="I37" s="61" t="s">
        <v>76</v>
      </c>
      <c r="J37" s="61">
        <v>4</v>
      </c>
      <c r="K37" s="38">
        <v>0</v>
      </c>
      <c r="L37" s="38">
        <v>3700000</v>
      </c>
      <c r="M37" s="38">
        <v>3662525</v>
      </c>
      <c r="N37" s="37">
        <v>37475</v>
      </c>
      <c r="O37" s="38">
        <v>0</v>
      </c>
      <c r="P37" s="38">
        <v>0</v>
      </c>
      <c r="Q37" s="38">
        <v>0</v>
      </c>
      <c r="R37" s="39">
        <v>37475</v>
      </c>
      <c r="S37" s="37">
        <v>0</v>
      </c>
      <c r="T37" s="60">
        <f t="shared" si="0"/>
        <v>0</v>
      </c>
      <c r="U37" s="37">
        <v>0</v>
      </c>
      <c r="V37" s="60">
        <f t="shared" si="1"/>
        <v>0</v>
      </c>
      <c r="W37" s="37">
        <v>0</v>
      </c>
      <c r="X37" s="60">
        <f t="shared" si="2"/>
        <v>0</v>
      </c>
    </row>
    <row r="38" spans="1:24" ht="93.75" customHeight="1" x14ac:dyDescent="0.25">
      <c r="A38" s="61" t="s">
        <v>72</v>
      </c>
      <c r="B38" s="61" t="s">
        <v>73</v>
      </c>
      <c r="C38" s="61" t="s">
        <v>62</v>
      </c>
      <c r="D38" s="61" t="s">
        <v>81</v>
      </c>
      <c r="E38" s="61" t="s">
        <v>60</v>
      </c>
      <c r="F38" s="61" t="s">
        <v>82</v>
      </c>
      <c r="G38" s="61">
        <v>10</v>
      </c>
      <c r="H38" s="61">
        <v>307</v>
      </c>
      <c r="I38" s="61" t="s">
        <v>76</v>
      </c>
      <c r="J38" s="61">
        <v>4</v>
      </c>
      <c r="K38" s="38">
        <v>0</v>
      </c>
      <c r="L38" s="38">
        <v>1800000</v>
      </c>
      <c r="M38" s="38">
        <v>0</v>
      </c>
      <c r="N38" s="37">
        <v>1800000</v>
      </c>
      <c r="O38" s="38">
        <v>0</v>
      </c>
      <c r="P38" s="38">
        <v>0</v>
      </c>
      <c r="Q38" s="38">
        <v>0</v>
      </c>
      <c r="R38" s="39">
        <v>1800000</v>
      </c>
      <c r="S38" s="37">
        <v>1748703.34</v>
      </c>
      <c r="T38" s="60">
        <f t="shared" si="0"/>
        <v>0.97150185555555557</v>
      </c>
      <c r="U38" s="37">
        <v>0</v>
      </c>
      <c r="V38" s="60">
        <f t="shared" si="1"/>
        <v>0</v>
      </c>
      <c r="W38" s="37">
        <v>0</v>
      </c>
      <c r="X38" s="60">
        <f t="shared" si="2"/>
        <v>0</v>
      </c>
    </row>
    <row r="39" spans="1:24" ht="93.75" customHeight="1" x14ac:dyDescent="0.25">
      <c r="A39" s="61" t="s">
        <v>72</v>
      </c>
      <c r="B39" s="61" t="s">
        <v>73</v>
      </c>
      <c r="C39" s="61" t="s">
        <v>62</v>
      </c>
      <c r="D39" s="61" t="s">
        <v>77</v>
      </c>
      <c r="E39" s="61" t="s">
        <v>60</v>
      </c>
      <c r="F39" s="61" t="s">
        <v>78</v>
      </c>
      <c r="G39" s="61">
        <v>10</v>
      </c>
      <c r="H39" s="61">
        <v>307</v>
      </c>
      <c r="I39" s="61" t="s">
        <v>76</v>
      </c>
      <c r="J39" s="61">
        <v>4</v>
      </c>
      <c r="K39" s="38">
        <v>0</v>
      </c>
      <c r="L39" s="38">
        <v>1000000</v>
      </c>
      <c r="M39" s="38">
        <v>0</v>
      </c>
      <c r="N39" s="37">
        <v>1000000</v>
      </c>
      <c r="O39" s="38">
        <v>0</v>
      </c>
      <c r="P39" s="38">
        <v>0</v>
      </c>
      <c r="Q39" s="38">
        <v>0</v>
      </c>
      <c r="R39" s="39">
        <v>1000000</v>
      </c>
      <c r="S39" s="37">
        <v>0</v>
      </c>
      <c r="T39" s="60">
        <f t="shared" si="0"/>
        <v>0</v>
      </c>
      <c r="U39" s="37">
        <v>0</v>
      </c>
      <c r="V39" s="60">
        <f t="shared" si="1"/>
        <v>0</v>
      </c>
      <c r="W39" s="37">
        <v>0</v>
      </c>
      <c r="X39" s="60">
        <f t="shared" si="2"/>
        <v>0</v>
      </c>
    </row>
    <row r="40" spans="1:24" ht="93.75" customHeight="1" x14ac:dyDescent="0.25">
      <c r="A40" s="64" t="s">
        <v>72</v>
      </c>
      <c r="B40" s="64" t="s">
        <v>73</v>
      </c>
      <c r="C40" s="64" t="s">
        <v>62</v>
      </c>
      <c r="D40" s="64" t="s">
        <v>87</v>
      </c>
      <c r="E40" s="64" t="s">
        <v>60</v>
      </c>
      <c r="F40" s="61" t="s">
        <v>88</v>
      </c>
      <c r="G40" s="64">
        <v>10</v>
      </c>
      <c r="H40" s="64">
        <v>307</v>
      </c>
      <c r="I40" s="64" t="s">
        <v>76</v>
      </c>
      <c r="J40" s="64">
        <v>4</v>
      </c>
      <c r="K40" s="39">
        <v>0</v>
      </c>
      <c r="L40" s="38">
        <v>3500000</v>
      </c>
      <c r="M40" s="38">
        <v>0</v>
      </c>
      <c r="N40" s="37">
        <v>3500000</v>
      </c>
      <c r="O40" s="38">
        <v>0</v>
      </c>
      <c r="P40" s="38">
        <v>0</v>
      </c>
      <c r="Q40" s="38">
        <v>0</v>
      </c>
      <c r="R40" s="39">
        <v>3500000</v>
      </c>
      <c r="S40" s="37">
        <v>0</v>
      </c>
      <c r="T40" s="60">
        <f t="shared" si="0"/>
        <v>0</v>
      </c>
      <c r="U40" s="37">
        <v>0</v>
      </c>
      <c r="V40" s="60">
        <f t="shared" si="1"/>
        <v>0</v>
      </c>
      <c r="W40" s="37">
        <v>0</v>
      </c>
      <c r="X40" s="60">
        <f t="shared" si="2"/>
        <v>0</v>
      </c>
    </row>
    <row r="41" spans="1:24" ht="93.75" customHeight="1" x14ac:dyDescent="0.25">
      <c r="A41" s="64" t="s">
        <v>72</v>
      </c>
      <c r="B41" s="64" t="s">
        <v>73</v>
      </c>
      <c r="C41" s="64" t="s">
        <v>62</v>
      </c>
      <c r="D41" s="64" t="s">
        <v>79</v>
      </c>
      <c r="E41" s="64" t="s">
        <v>60</v>
      </c>
      <c r="F41" s="61" t="s">
        <v>80</v>
      </c>
      <c r="G41" s="64">
        <v>10</v>
      </c>
      <c r="H41" s="64">
        <v>307</v>
      </c>
      <c r="I41" s="64" t="s">
        <v>76</v>
      </c>
      <c r="J41" s="64">
        <v>4</v>
      </c>
      <c r="K41" s="39">
        <v>0</v>
      </c>
      <c r="L41" s="39">
        <v>552525</v>
      </c>
      <c r="M41" s="39">
        <v>0</v>
      </c>
      <c r="N41" s="37">
        <v>552525</v>
      </c>
      <c r="O41" s="37">
        <v>0</v>
      </c>
      <c r="P41" s="37">
        <v>0</v>
      </c>
      <c r="Q41" s="37">
        <v>0</v>
      </c>
      <c r="R41" s="39">
        <v>552525</v>
      </c>
      <c r="S41" s="37">
        <v>0</v>
      </c>
      <c r="T41" s="60">
        <f t="shared" si="0"/>
        <v>0</v>
      </c>
      <c r="U41" s="37">
        <v>0</v>
      </c>
      <c r="V41" s="60">
        <f t="shared" si="1"/>
        <v>0</v>
      </c>
      <c r="W41" s="37">
        <v>0</v>
      </c>
      <c r="X41" s="66">
        <f t="shared" si="2"/>
        <v>0</v>
      </c>
    </row>
    <row r="42" spans="1:24" ht="93.75" customHeight="1" x14ac:dyDescent="0.25">
      <c r="A42" s="64" t="s">
        <v>72</v>
      </c>
      <c r="B42" s="64" t="s">
        <v>73</v>
      </c>
      <c r="C42" s="64" t="s">
        <v>62</v>
      </c>
      <c r="D42" s="64" t="s">
        <v>116</v>
      </c>
      <c r="E42" s="64" t="s">
        <v>60</v>
      </c>
      <c r="F42" s="61" t="s">
        <v>90</v>
      </c>
      <c r="G42" s="64">
        <v>10</v>
      </c>
      <c r="H42" s="64">
        <v>307</v>
      </c>
      <c r="I42" s="64" t="s">
        <v>76</v>
      </c>
      <c r="J42" s="64">
        <v>4</v>
      </c>
      <c r="K42" s="39">
        <v>0</v>
      </c>
      <c r="L42" s="38">
        <v>12710000</v>
      </c>
      <c r="M42" s="38">
        <v>5000</v>
      </c>
      <c r="N42" s="37">
        <v>12705000</v>
      </c>
      <c r="O42" s="39">
        <v>0</v>
      </c>
      <c r="P42" s="39">
        <v>0</v>
      </c>
      <c r="Q42" s="39">
        <v>0</v>
      </c>
      <c r="R42" s="39">
        <v>12705000</v>
      </c>
      <c r="S42" s="37">
        <v>12704999.779999999</v>
      </c>
      <c r="T42" s="60">
        <f t="shared" si="0"/>
        <v>0.9999999826839826</v>
      </c>
      <c r="U42" s="37">
        <v>0</v>
      </c>
      <c r="V42" s="60">
        <f t="shared" si="1"/>
        <v>0</v>
      </c>
      <c r="W42" s="37">
        <v>0</v>
      </c>
      <c r="X42" s="60">
        <f t="shared" si="2"/>
        <v>0</v>
      </c>
    </row>
    <row r="43" spans="1:24" ht="93.75" customHeight="1" x14ac:dyDescent="0.25">
      <c r="A43" s="64" t="s">
        <v>72</v>
      </c>
      <c r="B43" s="64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107</v>
      </c>
      <c r="I43" s="64" t="s">
        <v>76</v>
      </c>
      <c r="J43" s="64">
        <v>3</v>
      </c>
      <c r="K43" s="39">
        <v>110854895</v>
      </c>
      <c r="L43" s="39">
        <v>0</v>
      </c>
      <c r="M43" s="39">
        <v>0</v>
      </c>
      <c r="N43" s="37">
        <v>110854895</v>
      </c>
      <c r="O43" s="39">
        <v>0</v>
      </c>
      <c r="P43" s="39">
        <v>0</v>
      </c>
      <c r="Q43" s="39">
        <v>0</v>
      </c>
      <c r="R43" s="39">
        <v>110854895</v>
      </c>
      <c r="S43" s="37">
        <v>91071446.469999999</v>
      </c>
      <c r="T43" s="66">
        <f t="shared" si="0"/>
        <v>0.82153743837834137</v>
      </c>
      <c r="U43" s="37">
        <v>34916862.130000003</v>
      </c>
      <c r="V43" s="66">
        <f t="shared" si="1"/>
        <v>0.31497808130168725</v>
      </c>
      <c r="W43" s="39">
        <v>33771039.590000004</v>
      </c>
      <c r="X43" s="66">
        <f t="shared" si="2"/>
        <v>0.30464184364614666</v>
      </c>
    </row>
    <row r="44" spans="1:24" ht="93.75" customHeight="1" x14ac:dyDescent="0.25">
      <c r="A44" s="64" t="s">
        <v>72</v>
      </c>
      <c r="B44" s="64" t="s">
        <v>73</v>
      </c>
      <c r="C44" s="64" t="s">
        <v>62</v>
      </c>
      <c r="D44" s="64" t="s">
        <v>97</v>
      </c>
      <c r="E44" s="64" t="s">
        <v>60</v>
      </c>
      <c r="F44" s="64" t="s">
        <v>98</v>
      </c>
      <c r="G44" s="64">
        <v>10</v>
      </c>
      <c r="H44" s="64">
        <v>107</v>
      </c>
      <c r="I44" s="64" t="s">
        <v>76</v>
      </c>
      <c r="J44" s="64">
        <v>4</v>
      </c>
      <c r="K44" s="39">
        <v>13558029</v>
      </c>
      <c r="L44" s="39">
        <v>0</v>
      </c>
      <c r="M44" s="39">
        <v>0</v>
      </c>
      <c r="N44" s="37">
        <v>13558029</v>
      </c>
      <c r="O44" s="39">
        <v>0</v>
      </c>
      <c r="P44" s="39">
        <v>0</v>
      </c>
      <c r="Q44" s="39">
        <v>0</v>
      </c>
      <c r="R44" s="39">
        <v>13558029</v>
      </c>
      <c r="S44" s="37">
        <v>6246084.3300000001</v>
      </c>
      <c r="T44" s="66">
        <f t="shared" si="0"/>
        <v>0.46069265156461903</v>
      </c>
      <c r="U44" s="37">
        <v>2294519.08</v>
      </c>
      <c r="V44" s="66">
        <f t="shared" si="1"/>
        <v>0.1692369207943131</v>
      </c>
      <c r="W44" s="39">
        <v>2294519.08</v>
      </c>
      <c r="X44" s="66">
        <f t="shared" si="2"/>
        <v>0.1692369207943131</v>
      </c>
    </row>
    <row r="45" spans="1:24" ht="93.75" customHeight="1" x14ac:dyDescent="0.25">
      <c r="A45" s="64" t="s">
        <v>72</v>
      </c>
      <c r="B45" s="64" t="s">
        <v>73</v>
      </c>
      <c r="C45" s="64" t="s">
        <v>62</v>
      </c>
      <c r="D45" s="64" t="s">
        <v>97</v>
      </c>
      <c r="E45" s="64" t="s">
        <v>60</v>
      </c>
      <c r="F45" s="64" t="s">
        <v>98</v>
      </c>
      <c r="G45" s="64">
        <v>10</v>
      </c>
      <c r="H45" s="64">
        <v>307</v>
      </c>
      <c r="I45" s="64" t="s">
        <v>76</v>
      </c>
      <c r="J45" s="64">
        <v>3</v>
      </c>
      <c r="K45" s="39">
        <v>0</v>
      </c>
      <c r="L45" s="39">
        <v>19897830</v>
      </c>
      <c r="M45" s="39">
        <v>0</v>
      </c>
      <c r="N45" s="37">
        <v>19897830</v>
      </c>
      <c r="O45" s="39">
        <v>0</v>
      </c>
      <c r="P45" s="39">
        <v>0</v>
      </c>
      <c r="Q45" s="39">
        <v>0</v>
      </c>
      <c r="R45" s="39">
        <v>19897830</v>
      </c>
      <c r="S45" s="37">
        <v>9569361.7599999998</v>
      </c>
      <c r="T45" s="66">
        <f t="shared" si="0"/>
        <v>0.48092489281494516</v>
      </c>
      <c r="U45" s="37">
        <v>3029418.05</v>
      </c>
      <c r="V45" s="66">
        <f t="shared" si="1"/>
        <v>0.152248664804152</v>
      </c>
      <c r="W45" s="39">
        <v>3029418.05</v>
      </c>
      <c r="X45" s="66">
        <f t="shared" si="2"/>
        <v>0.152248664804152</v>
      </c>
    </row>
    <row r="46" spans="1:24" ht="93.75" customHeight="1" x14ac:dyDescent="0.25">
      <c r="A46" s="64" t="s">
        <v>72</v>
      </c>
      <c r="B46" s="64" t="s">
        <v>73</v>
      </c>
      <c r="C46" s="64" t="s">
        <v>62</v>
      </c>
      <c r="D46" s="64" t="s">
        <v>97</v>
      </c>
      <c r="E46" s="64" t="s">
        <v>60</v>
      </c>
      <c r="F46" s="64" t="s">
        <v>98</v>
      </c>
      <c r="G46" s="64">
        <v>10</v>
      </c>
      <c r="H46" s="64">
        <v>307</v>
      </c>
      <c r="I46" s="64" t="s">
        <v>76</v>
      </c>
      <c r="J46" s="64">
        <v>4</v>
      </c>
      <c r="K46" s="39">
        <v>0</v>
      </c>
      <c r="L46" s="39">
        <v>24408057</v>
      </c>
      <c r="M46" s="39">
        <v>0</v>
      </c>
      <c r="N46" s="37">
        <v>24408057</v>
      </c>
      <c r="O46" s="39">
        <v>0</v>
      </c>
      <c r="P46" s="39">
        <v>0</v>
      </c>
      <c r="Q46" s="39">
        <v>0</v>
      </c>
      <c r="R46" s="39">
        <v>24408057</v>
      </c>
      <c r="S46" s="37">
        <v>8434340.3100000005</v>
      </c>
      <c r="T46" s="66">
        <f t="shared" si="0"/>
        <v>0.3455555806838701</v>
      </c>
      <c r="U46" s="37">
        <v>2465247.4500000002</v>
      </c>
      <c r="V46" s="66">
        <f t="shared" si="1"/>
        <v>0.10100138040483927</v>
      </c>
      <c r="W46" s="39">
        <v>2465247.4500000002</v>
      </c>
      <c r="X46" s="66">
        <f t="shared" si="2"/>
        <v>0.10100138040483927</v>
      </c>
    </row>
    <row r="47" spans="1:24" ht="93.75" customHeight="1" x14ac:dyDescent="0.25">
      <c r="A47" s="64" t="s">
        <v>72</v>
      </c>
      <c r="B47" s="64" t="s">
        <v>73</v>
      </c>
      <c r="C47" s="64" t="s">
        <v>99</v>
      </c>
      <c r="D47" s="64" t="s">
        <v>100</v>
      </c>
      <c r="E47" s="64" t="s">
        <v>60</v>
      </c>
      <c r="F47" s="64" t="s">
        <v>101</v>
      </c>
      <c r="G47" s="64">
        <v>10</v>
      </c>
      <c r="H47" s="64">
        <v>107</v>
      </c>
      <c r="I47" s="64" t="s">
        <v>76</v>
      </c>
      <c r="J47" s="64">
        <v>3</v>
      </c>
      <c r="K47" s="39">
        <v>3582444</v>
      </c>
      <c r="L47" s="39">
        <v>0</v>
      </c>
      <c r="M47" s="39">
        <v>0</v>
      </c>
      <c r="N47" s="37">
        <v>3582444</v>
      </c>
      <c r="O47" s="39">
        <v>0</v>
      </c>
      <c r="P47" s="39">
        <v>0</v>
      </c>
      <c r="Q47" s="39">
        <v>0</v>
      </c>
      <c r="R47" s="39">
        <v>3582444</v>
      </c>
      <c r="S47" s="37">
        <v>1609864.01</v>
      </c>
      <c r="T47" s="66">
        <f t="shared" si="0"/>
        <v>0.44937590371266095</v>
      </c>
      <c r="U47" s="37">
        <v>857864.21</v>
      </c>
      <c r="V47" s="66">
        <f t="shared" si="1"/>
        <v>0.2394633970551947</v>
      </c>
      <c r="W47" s="37">
        <v>857864.21</v>
      </c>
      <c r="X47" s="66">
        <f t="shared" si="2"/>
        <v>0.2394633970551947</v>
      </c>
    </row>
    <row r="48" spans="1:24" ht="93.75" customHeight="1" x14ac:dyDescent="0.25">
      <c r="A48" s="64" t="s">
        <v>72</v>
      </c>
      <c r="B48" s="64" t="s">
        <v>73</v>
      </c>
      <c r="C48" s="64" t="s">
        <v>99</v>
      </c>
      <c r="D48" s="64" t="s">
        <v>100</v>
      </c>
      <c r="E48" s="64" t="s">
        <v>60</v>
      </c>
      <c r="F48" s="64" t="s">
        <v>101</v>
      </c>
      <c r="G48" s="64">
        <v>10</v>
      </c>
      <c r="H48" s="64">
        <v>307</v>
      </c>
      <c r="I48" s="64" t="s">
        <v>76</v>
      </c>
      <c r="J48" s="64">
        <v>3</v>
      </c>
      <c r="K48" s="39">
        <v>0</v>
      </c>
      <c r="L48" s="39">
        <v>200000</v>
      </c>
      <c r="M48" s="39">
        <v>0</v>
      </c>
      <c r="N48" s="37">
        <v>200000</v>
      </c>
      <c r="O48" s="39">
        <v>0</v>
      </c>
      <c r="P48" s="39">
        <v>0</v>
      </c>
      <c r="Q48" s="39">
        <v>0</v>
      </c>
      <c r="R48" s="39">
        <v>200000</v>
      </c>
      <c r="S48" s="37">
        <v>56000</v>
      </c>
      <c r="T48" s="66">
        <f t="shared" si="0"/>
        <v>0.28000000000000003</v>
      </c>
      <c r="U48" s="37">
        <v>0</v>
      </c>
      <c r="V48" s="66">
        <f t="shared" si="1"/>
        <v>0</v>
      </c>
      <c r="W48" s="37">
        <v>0</v>
      </c>
      <c r="X48" s="66">
        <f t="shared" si="2"/>
        <v>0</v>
      </c>
    </row>
    <row r="49" spans="1:24" ht="93.75" customHeight="1" x14ac:dyDescent="0.25">
      <c r="A49" s="64" t="s">
        <v>102</v>
      </c>
      <c r="B49" s="64" t="s">
        <v>103</v>
      </c>
      <c r="C49" s="64" t="s">
        <v>99</v>
      </c>
      <c r="D49" s="64" t="s">
        <v>104</v>
      </c>
      <c r="E49" s="64" t="s">
        <v>60</v>
      </c>
      <c r="F49" s="64" t="s">
        <v>105</v>
      </c>
      <c r="G49" s="64">
        <v>10</v>
      </c>
      <c r="H49" s="64">
        <v>101</v>
      </c>
      <c r="I49" s="64" t="s">
        <v>48</v>
      </c>
      <c r="J49" s="64">
        <v>3</v>
      </c>
      <c r="K49" s="39">
        <v>830000</v>
      </c>
      <c r="L49" s="39">
        <v>0</v>
      </c>
      <c r="M49" s="39">
        <v>0</v>
      </c>
      <c r="N49" s="37">
        <v>830000</v>
      </c>
      <c r="O49" s="39">
        <v>0</v>
      </c>
      <c r="P49" s="39">
        <v>0</v>
      </c>
      <c r="Q49" s="39">
        <v>0</v>
      </c>
      <c r="R49" s="39">
        <v>830000</v>
      </c>
      <c r="S49" s="37">
        <v>592978.32999999996</v>
      </c>
      <c r="T49" s="66">
        <f t="shared" si="0"/>
        <v>0.7144317228915662</v>
      </c>
      <c r="U49" s="37">
        <v>256465.13</v>
      </c>
      <c r="V49" s="66">
        <f t="shared" si="1"/>
        <v>0.30899413253012048</v>
      </c>
      <c r="W49" s="37">
        <v>256465.13</v>
      </c>
      <c r="X49" s="66">
        <f t="shared" si="2"/>
        <v>0.30899413253012048</v>
      </c>
    </row>
    <row r="50" spans="1:24" ht="93.75" customHeight="1" x14ac:dyDescent="0.25">
      <c r="A50" s="64" t="s">
        <v>102</v>
      </c>
      <c r="B50" s="64" t="s">
        <v>103</v>
      </c>
      <c r="C50" s="64" t="s">
        <v>99</v>
      </c>
      <c r="D50" s="64" t="s">
        <v>104</v>
      </c>
      <c r="E50" s="64" t="s">
        <v>60</v>
      </c>
      <c r="F50" s="64" t="s">
        <v>105</v>
      </c>
      <c r="G50" s="64">
        <v>10</v>
      </c>
      <c r="H50" s="64" t="s">
        <v>124</v>
      </c>
      <c r="I50" s="64" t="s">
        <v>48</v>
      </c>
      <c r="J50" s="64">
        <v>3</v>
      </c>
      <c r="K50" s="39">
        <v>0</v>
      </c>
      <c r="L50" s="39">
        <v>813034</v>
      </c>
      <c r="M50" s="39">
        <v>0</v>
      </c>
      <c r="N50" s="37">
        <v>813034</v>
      </c>
      <c r="O50" s="39">
        <v>0</v>
      </c>
      <c r="P50" s="39">
        <v>0</v>
      </c>
      <c r="Q50" s="39">
        <v>0</v>
      </c>
      <c r="R50" s="39">
        <v>813034</v>
      </c>
      <c r="S50" s="37">
        <v>1084.8</v>
      </c>
      <c r="T50" s="66">
        <f t="shared" si="0"/>
        <v>1.3342615437976764E-3</v>
      </c>
      <c r="U50" s="37">
        <v>0</v>
      </c>
      <c r="V50" s="66">
        <f t="shared" si="0"/>
        <v>0</v>
      </c>
      <c r="W50" s="37">
        <v>0</v>
      </c>
      <c r="X50" s="66">
        <f t="shared" si="0"/>
        <v>0</v>
      </c>
    </row>
    <row r="51" spans="1:24" ht="93.75" customHeight="1" x14ac:dyDescent="0.25">
      <c r="A51" s="64" t="s">
        <v>106</v>
      </c>
      <c r="B51" s="64" t="s">
        <v>107</v>
      </c>
      <c r="C51" s="64" t="s">
        <v>62</v>
      </c>
      <c r="D51" s="64" t="s">
        <v>108</v>
      </c>
      <c r="E51" s="64" t="s">
        <v>60</v>
      </c>
      <c r="F51" s="64" t="s">
        <v>109</v>
      </c>
      <c r="G51" s="64">
        <v>10</v>
      </c>
      <c r="H51" s="64">
        <v>107</v>
      </c>
      <c r="I51" s="64" t="s">
        <v>76</v>
      </c>
      <c r="J51" s="64">
        <v>3</v>
      </c>
      <c r="K51" s="39">
        <v>9495000</v>
      </c>
      <c r="L51" s="39">
        <v>0</v>
      </c>
      <c r="M51" s="39">
        <v>0</v>
      </c>
      <c r="N51" s="37">
        <v>9495000</v>
      </c>
      <c r="O51" s="39">
        <v>0</v>
      </c>
      <c r="P51" s="39">
        <v>0</v>
      </c>
      <c r="Q51" s="39">
        <v>0</v>
      </c>
      <c r="R51" s="39">
        <v>9495000</v>
      </c>
      <c r="S51" s="37">
        <v>8265878</v>
      </c>
      <c r="T51" s="66">
        <f t="shared" si="0"/>
        <v>0.87055060558188524</v>
      </c>
      <c r="U51" s="37">
        <v>3041553.75</v>
      </c>
      <c r="V51" s="66">
        <f t="shared" si="1"/>
        <v>0.3203321484992101</v>
      </c>
      <c r="W51" s="37">
        <v>3041553.75</v>
      </c>
      <c r="X51" s="66">
        <f t="shared" si="2"/>
        <v>0.3203321484992101</v>
      </c>
    </row>
    <row r="52" spans="1:24" ht="93.75" customHeight="1" x14ac:dyDescent="0.25">
      <c r="A52" s="64" t="s">
        <v>110</v>
      </c>
      <c r="B52" s="64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>
        <v>107</v>
      </c>
      <c r="I52" s="64" t="s">
        <v>76</v>
      </c>
      <c r="J52" s="64">
        <v>3</v>
      </c>
      <c r="K52" s="39">
        <v>340954</v>
      </c>
      <c r="L52" s="39">
        <v>0</v>
      </c>
      <c r="M52" s="39">
        <v>0</v>
      </c>
      <c r="N52" s="37">
        <v>340954</v>
      </c>
      <c r="O52" s="39">
        <v>0</v>
      </c>
      <c r="P52" s="39">
        <v>0</v>
      </c>
      <c r="Q52" s="39">
        <v>0</v>
      </c>
      <c r="R52" s="39">
        <v>340954</v>
      </c>
      <c r="S52" s="37">
        <v>236627.75</v>
      </c>
      <c r="T52" s="66">
        <f t="shared" si="0"/>
        <v>0.69401664154108766</v>
      </c>
      <c r="U52" s="37">
        <v>8800</v>
      </c>
      <c r="V52" s="66">
        <f t="shared" si="1"/>
        <v>2.5809933304785981E-2</v>
      </c>
      <c r="W52" s="37">
        <v>8800</v>
      </c>
      <c r="X52" s="66">
        <f t="shared" si="2"/>
        <v>2.5809933304785981E-2</v>
      </c>
    </row>
    <row r="53" spans="1:24" ht="93.75" customHeight="1" x14ac:dyDescent="0.25">
      <c r="A53" s="64" t="s">
        <v>110</v>
      </c>
      <c r="B53" s="64" t="s">
        <v>111</v>
      </c>
      <c r="C53" s="64" t="s">
        <v>112</v>
      </c>
      <c r="D53" s="64" t="s">
        <v>113</v>
      </c>
      <c r="E53" s="64" t="s">
        <v>60</v>
      </c>
      <c r="F53" s="64" t="s">
        <v>114</v>
      </c>
      <c r="G53" s="64">
        <v>10</v>
      </c>
      <c r="H53" s="64">
        <v>107</v>
      </c>
      <c r="I53" s="64" t="s">
        <v>76</v>
      </c>
      <c r="J53" s="64" t="s">
        <v>125</v>
      </c>
      <c r="K53" s="39">
        <v>3381046</v>
      </c>
      <c r="L53" s="39">
        <v>0</v>
      </c>
      <c r="M53" s="39">
        <v>0</v>
      </c>
      <c r="N53" s="37">
        <v>3381046</v>
      </c>
      <c r="O53" s="39">
        <v>0</v>
      </c>
      <c r="P53" s="39">
        <v>0</v>
      </c>
      <c r="Q53" s="39">
        <v>0</v>
      </c>
      <c r="R53" s="39">
        <v>3381046</v>
      </c>
      <c r="S53" s="37">
        <v>112260</v>
      </c>
      <c r="T53" s="66">
        <f t="shared" si="0"/>
        <v>3.3202742583212416E-2</v>
      </c>
      <c r="U53" s="37">
        <v>0</v>
      </c>
      <c r="V53" s="66">
        <f t="shared" si="1"/>
        <v>0</v>
      </c>
      <c r="W53" s="37">
        <v>0</v>
      </c>
      <c r="X53" s="66">
        <f t="shared" si="2"/>
        <v>0</v>
      </c>
    </row>
    <row r="54" spans="1:24" ht="93.75" customHeight="1" x14ac:dyDescent="0.25">
      <c r="A54" s="64" t="s">
        <v>110</v>
      </c>
      <c r="B54" s="64" t="s">
        <v>111</v>
      </c>
      <c r="C54" s="64" t="s">
        <v>112</v>
      </c>
      <c r="D54" s="64" t="s">
        <v>113</v>
      </c>
      <c r="E54" s="64" t="s">
        <v>60</v>
      </c>
      <c r="F54" s="64" t="s">
        <v>114</v>
      </c>
      <c r="G54" s="64">
        <v>10</v>
      </c>
      <c r="H54" s="64" t="s">
        <v>126</v>
      </c>
      <c r="I54" s="64" t="s">
        <v>76</v>
      </c>
      <c r="J54" s="64">
        <v>3</v>
      </c>
      <c r="K54" s="39">
        <v>0</v>
      </c>
      <c r="L54" s="39">
        <v>2919545</v>
      </c>
      <c r="M54" s="39">
        <v>0</v>
      </c>
      <c r="N54" s="37">
        <v>2919545</v>
      </c>
      <c r="O54" s="39">
        <v>0</v>
      </c>
      <c r="P54" s="39">
        <v>0</v>
      </c>
      <c r="Q54" s="39">
        <v>0</v>
      </c>
      <c r="R54" s="39">
        <v>2919545</v>
      </c>
      <c r="S54" s="37">
        <v>933992.78</v>
      </c>
      <c r="T54" s="66">
        <f t="shared" si="0"/>
        <v>0.31991039014640982</v>
      </c>
      <c r="U54" s="37">
        <v>0</v>
      </c>
      <c r="V54" s="66">
        <f t="shared" si="1"/>
        <v>0</v>
      </c>
      <c r="W54" s="37">
        <v>0</v>
      </c>
      <c r="X54" s="66">
        <f t="shared" si="2"/>
        <v>0</v>
      </c>
    </row>
    <row r="55" spans="1:24" ht="93.75" customHeight="1" thickBot="1" x14ac:dyDescent="0.3">
      <c r="A55" s="64" t="s">
        <v>110</v>
      </c>
      <c r="B55" s="64" t="s">
        <v>111</v>
      </c>
      <c r="C55" s="64" t="s">
        <v>112</v>
      </c>
      <c r="D55" s="64" t="s">
        <v>113</v>
      </c>
      <c r="E55" s="64" t="s">
        <v>60</v>
      </c>
      <c r="F55" s="64" t="s">
        <v>114</v>
      </c>
      <c r="G55" s="64">
        <v>10</v>
      </c>
      <c r="H55" s="64" t="s">
        <v>126</v>
      </c>
      <c r="I55" s="64" t="s">
        <v>76</v>
      </c>
      <c r="J55" s="64">
        <v>4</v>
      </c>
      <c r="K55" s="39">
        <v>0</v>
      </c>
      <c r="L55" s="39">
        <v>10000000</v>
      </c>
      <c r="M55" s="39">
        <v>0</v>
      </c>
      <c r="N55" s="37">
        <v>10000000</v>
      </c>
      <c r="O55" s="39">
        <v>0</v>
      </c>
      <c r="P55" s="39">
        <v>0</v>
      </c>
      <c r="Q55" s="39">
        <v>0</v>
      </c>
      <c r="R55" s="39">
        <v>10000000</v>
      </c>
      <c r="S55" s="37">
        <v>9232883.1699999999</v>
      </c>
      <c r="T55" s="66">
        <f t="shared" si="0"/>
        <v>0.92328831700000003</v>
      </c>
      <c r="U55" s="39">
        <v>1920430.51</v>
      </c>
      <c r="V55" s="66">
        <f t="shared" si="1"/>
        <v>0.19204305099999999</v>
      </c>
      <c r="W55" s="39">
        <v>873693.5</v>
      </c>
      <c r="X55" s="66">
        <f t="shared" si="2"/>
        <v>8.7369349999999998E-2</v>
      </c>
    </row>
    <row r="56" spans="1:24" ht="24.75" customHeight="1" thickTop="1" x14ac:dyDescent="0.25">
      <c r="A56" s="67" t="s">
        <v>41</v>
      </c>
      <c r="B56" s="67"/>
      <c r="C56" s="67"/>
      <c r="D56" s="67"/>
      <c r="E56" s="67"/>
      <c r="F56" s="67"/>
      <c r="G56" s="67"/>
      <c r="H56" s="67"/>
      <c r="I56" s="67"/>
      <c r="J56" s="67"/>
      <c r="K56" s="69">
        <f t="shared" ref="K56:S56" si="6">SUBTOTAL(109,K5:K55)</f>
        <v>1684973000</v>
      </c>
      <c r="L56" s="69">
        <f t="shared" si="6"/>
        <v>583394907.13999999</v>
      </c>
      <c r="M56" s="69">
        <f t="shared" si="6"/>
        <v>6674525</v>
      </c>
      <c r="N56" s="69">
        <f t="shared" si="6"/>
        <v>2261693382.1400003</v>
      </c>
      <c r="O56" s="70">
        <f t="shared" si="6"/>
        <v>0</v>
      </c>
      <c r="P56" s="70">
        <f t="shared" si="6"/>
        <v>0</v>
      </c>
      <c r="Q56" s="70">
        <f t="shared" si="6"/>
        <v>-56900.94</v>
      </c>
      <c r="R56" s="69">
        <f t="shared" si="6"/>
        <v>2261636481.1999998</v>
      </c>
      <c r="S56" s="69">
        <f t="shared" si="6"/>
        <v>1207117250.0999999</v>
      </c>
      <c r="T56" s="71">
        <f>S56/$R56</f>
        <v>0.53373619506682024</v>
      </c>
      <c r="U56" s="69">
        <f>SUM(U5:U55)</f>
        <v>1069711414.3900001</v>
      </c>
      <c r="V56" s="71">
        <f>U56/$R56</f>
        <v>0.47298114585701362</v>
      </c>
      <c r="W56" s="69">
        <f>SUM(W5:W55)</f>
        <v>1067300540.1500002</v>
      </c>
      <c r="X56" s="72">
        <f>W56/$R56</f>
        <v>0.47191515923182409</v>
      </c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JUN/2022
&amp;CRESOLUÇÃO CNJ Nº 102 - ANEXO II - DOTAÇÃO E EXECUÇÃO ORÇAMENTÁRIA</oddHeader>
    <oddFooter>&amp;CPágina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showGridLines="0" topLeftCell="A46" zoomScale="73" zoomScaleNormal="73" workbookViewId="0">
      <selection activeCell="U1" sqref="U1"/>
    </sheetView>
  </sheetViews>
  <sheetFormatPr defaultColWidth="9.140625" defaultRowHeight="12.75" x14ac:dyDescent="0.25"/>
  <cols>
    <col min="1" max="1" width="7" style="82" customWidth="1"/>
    <col min="2" max="2" width="9" style="82" bestFit="1" customWidth="1"/>
    <col min="3" max="3" width="9.7109375" style="82" customWidth="1"/>
    <col min="4" max="4" width="15.28515625" style="82" bestFit="1" customWidth="1"/>
    <col min="5" max="5" width="12.7109375" style="82" bestFit="1" customWidth="1"/>
    <col min="6" max="6" width="19.5703125" style="82" customWidth="1"/>
    <col min="7" max="7" width="5.7109375" style="82" bestFit="1" customWidth="1"/>
    <col min="8" max="8" width="6.28515625" style="82" bestFit="1" customWidth="1"/>
    <col min="9" max="9" width="19" style="82" customWidth="1"/>
    <col min="10" max="10" width="4.5703125" style="82" bestFit="1" customWidth="1"/>
    <col min="11" max="11" width="18.28515625" style="83" customWidth="1"/>
    <col min="12" max="12" width="16.5703125" style="83" bestFit="1" customWidth="1"/>
    <col min="13" max="13" width="14.85546875" style="83" customWidth="1"/>
    <col min="14" max="14" width="17.140625" style="83" customWidth="1"/>
    <col min="15" max="15" width="13.42578125" style="83" bestFit="1" customWidth="1"/>
    <col min="16" max="16" width="7.85546875" style="83" bestFit="1" customWidth="1"/>
    <col min="17" max="17" width="12.7109375" style="83" bestFit="1" customWidth="1"/>
    <col min="18" max="18" width="16.85546875" style="83" customWidth="1"/>
    <col min="19" max="19" width="17.7109375" style="83" customWidth="1"/>
    <col min="20" max="20" width="9.140625" style="84" customWidth="1"/>
    <col min="21" max="21" width="16.85546875" style="83" customWidth="1"/>
    <col min="22" max="22" width="9" style="84" customWidth="1"/>
    <col min="23" max="23" width="16.42578125" style="83" customWidth="1"/>
    <col min="24" max="24" width="9.42578125" style="84" customWidth="1"/>
    <col min="25" max="16384" width="9.140625" style="82"/>
  </cols>
  <sheetData>
    <row r="1" spans="1:24" ht="13.5" thickBot="1" x14ac:dyDescent="0.3"/>
    <row r="2" spans="1:24" ht="48" customHeight="1" thickBot="1" x14ac:dyDescent="0.3">
      <c r="A2" s="158" t="s">
        <v>0</v>
      </c>
      <c r="B2" s="160"/>
      <c r="C2" s="160"/>
      <c r="D2" s="160"/>
      <c r="E2" s="160"/>
      <c r="F2" s="160"/>
      <c r="G2" s="160"/>
      <c r="H2" s="160"/>
      <c r="I2" s="160"/>
      <c r="J2" s="168"/>
      <c r="K2" s="156" t="s">
        <v>1</v>
      </c>
      <c r="L2" s="169" t="s">
        <v>2</v>
      </c>
      <c r="M2" s="170"/>
      <c r="N2" s="156" t="s">
        <v>3</v>
      </c>
      <c r="O2" s="156" t="s">
        <v>4</v>
      </c>
      <c r="P2" s="158" t="s">
        <v>5</v>
      </c>
      <c r="Q2" s="168"/>
      <c r="R2" s="156" t="s">
        <v>6</v>
      </c>
      <c r="S2" s="158" t="s">
        <v>7</v>
      </c>
      <c r="T2" s="159"/>
      <c r="U2" s="160"/>
      <c r="V2" s="159"/>
      <c r="W2" s="160"/>
      <c r="X2" s="161"/>
    </row>
    <row r="3" spans="1:24" ht="34.9" customHeight="1" x14ac:dyDescent="0.25">
      <c r="A3" s="162" t="s">
        <v>8</v>
      </c>
      <c r="B3" s="163"/>
      <c r="C3" s="164" t="s">
        <v>9</v>
      </c>
      <c r="D3" s="164" t="s">
        <v>10</v>
      </c>
      <c r="E3" s="166" t="s">
        <v>11</v>
      </c>
      <c r="F3" s="167"/>
      <c r="G3" s="164" t="s">
        <v>12</v>
      </c>
      <c r="H3" s="162" t="s">
        <v>13</v>
      </c>
      <c r="I3" s="163"/>
      <c r="J3" s="164" t="s">
        <v>14</v>
      </c>
      <c r="K3" s="157"/>
      <c r="L3" s="85" t="s">
        <v>15</v>
      </c>
      <c r="M3" s="85" t="s">
        <v>16</v>
      </c>
      <c r="N3" s="157"/>
      <c r="O3" s="157"/>
      <c r="P3" s="86" t="s">
        <v>17</v>
      </c>
      <c r="Q3" s="86" t="s">
        <v>18</v>
      </c>
      <c r="R3" s="157"/>
      <c r="S3" s="87" t="s">
        <v>19</v>
      </c>
      <c r="T3" s="88" t="s">
        <v>20</v>
      </c>
      <c r="U3" s="87" t="s">
        <v>21</v>
      </c>
      <c r="V3" s="89" t="s">
        <v>20</v>
      </c>
      <c r="W3" s="90" t="s">
        <v>22</v>
      </c>
      <c r="X3" s="89" t="s">
        <v>20</v>
      </c>
    </row>
    <row r="4" spans="1:24" ht="34.9" customHeight="1" thickBot="1" x14ac:dyDescent="0.3">
      <c r="A4" s="91" t="s">
        <v>23</v>
      </c>
      <c r="B4" s="91" t="s">
        <v>24</v>
      </c>
      <c r="C4" s="165"/>
      <c r="D4" s="165"/>
      <c r="E4" s="91" t="s">
        <v>25</v>
      </c>
      <c r="F4" s="91" t="s">
        <v>26</v>
      </c>
      <c r="G4" s="165"/>
      <c r="H4" s="91" t="s">
        <v>23</v>
      </c>
      <c r="I4" s="91" t="s">
        <v>24</v>
      </c>
      <c r="J4" s="165"/>
      <c r="K4" s="91" t="s">
        <v>27</v>
      </c>
      <c r="L4" s="92" t="s">
        <v>28</v>
      </c>
      <c r="M4" s="92" t="s">
        <v>29</v>
      </c>
      <c r="N4" s="92" t="s">
        <v>30</v>
      </c>
      <c r="O4" s="92" t="s">
        <v>31</v>
      </c>
      <c r="P4" s="92" t="s">
        <v>32</v>
      </c>
      <c r="Q4" s="92" t="s">
        <v>33</v>
      </c>
      <c r="R4" s="91" t="s">
        <v>34</v>
      </c>
      <c r="S4" s="93" t="s">
        <v>35</v>
      </c>
      <c r="T4" s="94" t="s">
        <v>36</v>
      </c>
      <c r="U4" s="93" t="s">
        <v>37</v>
      </c>
      <c r="V4" s="94" t="s">
        <v>38</v>
      </c>
      <c r="W4" s="95" t="s">
        <v>39</v>
      </c>
      <c r="X4" s="94" t="s">
        <v>40</v>
      </c>
    </row>
    <row r="5" spans="1:24" ht="51" x14ac:dyDescent="0.25">
      <c r="A5" s="96" t="s">
        <v>42</v>
      </c>
      <c r="B5" s="97" t="s">
        <v>43</v>
      </c>
      <c r="C5" s="96" t="s">
        <v>44</v>
      </c>
      <c r="D5" s="96" t="s">
        <v>45</v>
      </c>
      <c r="E5" s="96" t="s">
        <v>46</v>
      </c>
      <c r="F5" s="96" t="s">
        <v>47</v>
      </c>
      <c r="G5" s="96">
        <v>20</v>
      </c>
      <c r="H5" s="96">
        <v>101</v>
      </c>
      <c r="I5" s="96" t="s">
        <v>48</v>
      </c>
      <c r="J5" s="96">
        <v>1</v>
      </c>
      <c r="K5" s="98">
        <v>30607379</v>
      </c>
      <c r="L5" s="98">
        <v>0</v>
      </c>
      <c r="M5" s="98">
        <v>0</v>
      </c>
      <c r="N5" s="99">
        <v>30607379</v>
      </c>
      <c r="O5" s="98">
        <v>0</v>
      </c>
      <c r="P5" s="98">
        <v>0</v>
      </c>
      <c r="Q5" s="98">
        <v>0</v>
      </c>
      <c r="R5" s="98">
        <v>30607379</v>
      </c>
      <c r="S5" s="99">
        <v>16314410.43</v>
      </c>
      <c r="T5" s="100">
        <f t="shared" ref="T5:X56" si="0">IFERROR(S5/$R5,"")</f>
        <v>0.53302213266938014</v>
      </c>
      <c r="U5" s="98">
        <v>16314410.43</v>
      </c>
      <c r="V5" s="100">
        <f t="shared" ref="V5:V56" si="1">IFERROR(U5/$R5,"")</f>
        <v>0.53302213266938014</v>
      </c>
      <c r="W5" s="98">
        <v>16314410.43</v>
      </c>
      <c r="X5" s="100">
        <f t="shared" ref="X5:X56" si="2">IFERROR(W5/$R5,"")</f>
        <v>0.53302213266938014</v>
      </c>
    </row>
    <row r="6" spans="1:24" ht="63.75" x14ac:dyDescent="0.25">
      <c r="A6" s="101" t="s">
        <v>42</v>
      </c>
      <c r="B6" s="102" t="s">
        <v>43</v>
      </c>
      <c r="C6" s="101" t="s">
        <v>49</v>
      </c>
      <c r="D6" s="101" t="s">
        <v>50</v>
      </c>
      <c r="E6" s="101" t="s">
        <v>46</v>
      </c>
      <c r="F6" s="101" t="s">
        <v>51</v>
      </c>
      <c r="G6" s="101">
        <v>20</v>
      </c>
      <c r="H6" s="101">
        <v>101</v>
      </c>
      <c r="I6" s="101" t="s">
        <v>48</v>
      </c>
      <c r="J6" s="101">
        <v>1</v>
      </c>
      <c r="K6" s="99">
        <v>142656235</v>
      </c>
      <c r="L6" s="99">
        <v>0</v>
      </c>
      <c r="M6" s="99">
        <v>0</v>
      </c>
      <c r="N6" s="99">
        <v>142656235</v>
      </c>
      <c r="O6" s="99">
        <v>0</v>
      </c>
      <c r="P6" s="99">
        <v>0</v>
      </c>
      <c r="Q6" s="99">
        <v>0</v>
      </c>
      <c r="R6" s="103">
        <v>142656235</v>
      </c>
      <c r="S6" s="99">
        <v>80801194.159999996</v>
      </c>
      <c r="T6" s="104">
        <f t="shared" si="0"/>
        <v>0.56640492551902832</v>
      </c>
      <c r="U6" s="99">
        <v>80801194.159999996</v>
      </c>
      <c r="V6" s="104">
        <f t="shared" si="1"/>
        <v>0.56640492551902832</v>
      </c>
      <c r="W6" s="99">
        <v>80801194.159999996</v>
      </c>
      <c r="X6" s="104">
        <f t="shared" si="2"/>
        <v>0.56640492551902832</v>
      </c>
    </row>
    <row r="7" spans="1:24" ht="76.5" x14ac:dyDescent="0.25">
      <c r="A7" s="101" t="s">
        <v>42</v>
      </c>
      <c r="B7" s="102" t="s">
        <v>43</v>
      </c>
      <c r="C7" s="101" t="s">
        <v>52</v>
      </c>
      <c r="D7" s="101" t="s">
        <v>53</v>
      </c>
      <c r="E7" s="101" t="s">
        <v>46</v>
      </c>
      <c r="F7" s="101" t="s">
        <v>54</v>
      </c>
      <c r="G7" s="101">
        <v>20</v>
      </c>
      <c r="H7" s="101">
        <v>101</v>
      </c>
      <c r="I7" s="101" t="s">
        <v>48</v>
      </c>
      <c r="J7" s="101">
        <v>1</v>
      </c>
      <c r="K7" s="99">
        <v>3637520</v>
      </c>
      <c r="L7" s="99">
        <v>0</v>
      </c>
      <c r="M7" s="99">
        <v>0</v>
      </c>
      <c r="N7" s="99">
        <v>3637520</v>
      </c>
      <c r="O7" s="99">
        <v>0</v>
      </c>
      <c r="P7" s="99">
        <v>0</v>
      </c>
      <c r="Q7" s="99">
        <v>0</v>
      </c>
      <c r="R7" s="103">
        <v>3637520</v>
      </c>
      <c r="S7" s="99">
        <v>1953192.58</v>
      </c>
      <c r="T7" s="104">
        <f>IFERROR(S7/$R7,"")</f>
        <v>0.53695720710813966</v>
      </c>
      <c r="U7" s="99">
        <v>1953192.58</v>
      </c>
      <c r="V7" s="104">
        <f t="shared" si="1"/>
        <v>0.53695720710813966</v>
      </c>
      <c r="W7" s="99">
        <v>1953192.58</v>
      </c>
      <c r="X7" s="104">
        <f t="shared" si="2"/>
        <v>0.53695720710813966</v>
      </c>
    </row>
    <row r="8" spans="1:24" ht="51" x14ac:dyDescent="0.25">
      <c r="A8" s="101" t="s">
        <v>42</v>
      </c>
      <c r="B8" s="102" t="s">
        <v>43</v>
      </c>
      <c r="C8" s="101" t="s">
        <v>55</v>
      </c>
      <c r="D8" s="101" t="s">
        <v>56</v>
      </c>
      <c r="E8" s="101" t="s">
        <v>57</v>
      </c>
      <c r="F8" s="101" t="s">
        <v>58</v>
      </c>
      <c r="G8" s="101">
        <v>10</v>
      </c>
      <c r="H8" s="101">
        <v>101</v>
      </c>
      <c r="I8" s="101" t="s">
        <v>48</v>
      </c>
      <c r="J8" s="101">
        <v>3</v>
      </c>
      <c r="K8" s="99">
        <v>201223000</v>
      </c>
      <c r="L8" s="99">
        <v>0</v>
      </c>
      <c r="M8" s="99">
        <v>0</v>
      </c>
      <c r="N8" s="99">
        <v>201223000</v>
      </c>
      <c r="O8" s="99">
        <v>0</v>
      </c>
      <c r="P8" s="99">
        <v>0</v>
      </c>
      <c r="Q8" s="99">
        <v>0</v>
      </c>
      <c r="R8" s="103">
        <v>201223000</v>
      </c>
      <c r="S8" s="99">
        <v>795463.69</v>
      </c>
      <c r="T8" s="104">
        <f t="shared" si="0"/>
        <v>3.9531449685175149E-3</v>
      </c>
      <c r="U8" s="99">
        <v>795463.69</v>
      </c>
      <c r="V8" s="104">
        <f t="shared" si="1"/>
        <v>3.9531449685175149E-3</v>
      </c>
      <c r="W8" s="99">
        <v>795463.69</v>
      </c>
      <c r="X8" s="104">
        <f t="shared" si="2"/>
        <v>3.9531449685175149E-3</v>
      </c>
    </row>
    <row r="9" spans="1:24" ht="51" x14ac:dyDescent="0.25">
      <c r="A9" s="105" t="s">
        <v>42</v>
      </c>
      <c r="B9" s="106" t="s">
        <v>43</v>
      </c>
      <c r="C9" s="105" t="s">
        <v>55</v>
      </c>
      <c r="D9" s="105" t="s">
        <v>56</v>
      </c>
      <c r="E9" s="105" t="s">
        <v>57</v>
      </c>
      <c r="F9" s="105" t="s">
        <v>58</v>
      </c>
      <c r="G9" s="105">
        <v>10</v>
      </c>
      <c r="H9" s="105">
        <v>301</v>
      </c>
      <c r="I9" s="105" t="s">
        <v>48</v>
      </c>
      <c r="J9" s="105">
        <v>3</v>
      </c>
      <c r="K9" s="107">
        <v>0</v>
      </c>
      <c r="L9" s="107">
        <v>137853821.56999999</v>
      </c>
      <c r="M9" s="107">
        <v>0</v>
      </c>
      <c r="N9" s="107">
        <v>137853821.56999999</v>
      </c>
      <c r="O9" s="107">
        <v>0</v>
      </c>
      <c r="P9" s="107">
        <v>0</v>
      </c>
      <c r="Q9" s="107">
        <v>0</v>
      </c>
      <c r="R9" s="103">
        <v>137853821.56999999</v>
      </c>
      <c r="S9" s="107">
        <v>137853821.56999999</v>
      </c>
      <c r="T9" s="108">
        <f t="shared" ref="T9:T10" si="3">IFERROR(S9/$N9,"")</f>
        <v>1</v>
      </c>
      <c r="U9" s="107">
        <v>137853821.56999999</v>
      </c>
      <c r="V9" s="108">
        <f t="shared" ref="V9:V10" si="4">IFERROR(U9/$N9,"")</f>
        <v>1</v>
      </c>
      <c r="W9" s="107">
        <v>137853821.56999999</v>
      </c>
      <c r="X9" s="108">
        <f t="shared" ref="X9:X10" si="5">IFERROR(W9/$N9,"")</f>
        <v>1</v>
      </c>
    </row>
    <row r="10" spans="1:24" ht="51" x14ac:dyDescent="0.25">
      <c r="A10" s="105" t="s">
        <v>42</v>
      </c>
      <c r="B10" s="106" t="s">
        <v>43</v>
      </c>
      <c r="C10" s="105" t="s">
        <v>55</v>
      </c>
      <c r="D10" s="105" t="s">
        <v>56</v>
      </c>
      <c r="E10" s="105" t="s">
        <v>57</v>
      </c>
      <c r="F10" s="105" t="s">
        <v>58</v>
      </c>
      <c r="G10" s="105">
        <v>10</v>
      </c>
      <c r="H10" s="105" t="s">
        <v>121</v>
      </c>
      <c r="I10" s="105" t="s">
        <v>48</v>
      </c>
      <c r="J10" s="105">
        <v>3</v>
      </c>
      <c r="K10" s="107">
        <v>0</v>
      </c>
      <c r="L10" s="107">
        <v>234213542</v>
      </c>
      <c r="M10" s="107"/>
      <c r="N10" s="107">
        <v>234213542</v>
      </c>
      <c r="O10" s="107"/>
      <c r="P10" s="107">
        <v>0</v>
      </c>
      <c r="Q10" s="107">
        <v>0</v>
      </c>
      <c r="R10" s="103">
        <v>234213542</v>
      </c>
      <c r="S10" s="107">
        <v>234213542</v>
      </c>
      <c r="T10" s="108">
        <f t="shared" si="3"/>
        <v>1</v>
      </c>
      <c r="U10" s="107">
        <v>234213542</v>
      </c>
      <c r="V10" s="108">
        <f t="shared" si="4"/>
        <v>1</v>
      </c>
      <c r="W10" s="107">
        <v>234213542</v>
      </c>
      <c r="X10" s="108">
        <f t="shared" si="5"/>
        <v>1</v>
      </c>
    </row>
    <row r="11" spans="1:24" ht="51" x14ac:dyDescent="0.25">
      <c r="A11" s="101" t="s">
        <v>42</v>
      </c>
      <c r="B11" s="102" t="s">
        <v>43</v>
      </c>
      <c r="C11" s="101" t="s">
        <v>52</v>
      </c>
      <c r="D11" s="101" t="s">
        <v>59</v>
      </c>
      <c r="E11" s="101" t="s">
        <v>60</v>
      </c>
      <c r="F11" s="101" t="s">
        <v>61</v>
      </c>
      <c r="G11" s="101">
        <v>20</v>
      </c>
      <c r="H11" s="101">
        <v>101</v>
      </c>
      <c r="I11" s="101" t="s">
        <v>48</v>
      </c>
      <c r="J11" s="101">
        <v>3</v>
      </c>
      <c r="K11" s="99">
        <v>43627167</v>
      </c>
      <c r="L11" s="99">
        <v>200000</v>
      </c>
      <c r="M11" s="99">
        <v>2300000</v>
      </c>
      <c r="N11" s="99">
        <v>41527167</v>
      </c>
      <c r="O11" s="99">
        <v>0</v>
      </c>
      <c r="P11" s="99">
        <v>0</v>
      </c>
      <c r="Q11" s="99">
        <v>0</v>
      </c>
      <c r="R11" s="103">
        <v>41527167</v>
      </c>
      <c r="S11" s="99">
        <v>22304153.879999999</v>
      </c>
      <c r="T11" s="104">
        <f t="shared" si="0"/>
        <v>0.53709789256753293</v>
      </c>
      <c r="U11" s="99">
        <v>22304153.879999999</v>
      </c>
      <c r="V11" s="104">
        <f t="shared" si="1"/>
        <v>0.53709789256753293</v>
      </c>
      <c r="W11" s="99">
        <v>22304153.879999999</v>
      </c>
      <c r="X11" s="104">
        <f t="shared" si="2"/>
        <v>0.53709789256753293</v>
      </c>
    </row>
    <row r="12" spans="1:24" ht="38.25" x14ac:dyDescent="0.25">
      <c r="A12" s="101" t="s">
        <v>42</v>
      </c>
      <c r="B12" s="102" t="s">
        <v>43</v>
      </c>
      <c r="C12" s="101" t="s">
        <v>62</v>
      </c>
      <c r="D12" s="101" t="s">
        <v>63</v>
      </c>
      <c r="E12" s="101" t="s">
        <v>60</v>
      </c>
      <c r="F12" s="101" t="s">
        <v>64</v>
      </c>
      <c r="G12" s="101">
        <v>10</v>
      </c>
      <c r="H12" s="101">
        <v>101</v>
      </c>
      <c r="I12" s="101" t="s">
        <v>48</v>
      </c>
      <c r="J12" s="101">
        <v>1</v>
      </c>
      <c r="K12" s="99">
        <v>931335866</v>
      </c>
      <c r="L12" s="99">
        <v>0</v>
      </c>
      <c r="M12" s="99">
        <v>0</v>
      </c>
      <c r="N12" s="99">
        <v>931335866</v>
      </c>
      <c r="O12" s="99">
        <v>0</v>
      </c>
      <c r="P12" s="99">
        <v>0</v>
      </c>
      <c r="Q12" s="99">
        <v>0</v>
      </c>
      <c r="R12" s="103">
        <v>931335866</v>
      </c>
      <c r="S12" s="99">
        <v>538807692.20000005</v>
      </c>
      <c r="T12" s="104">
        <f t="shared" si="0"/>
        <v>0.57853209767828273</v>
      </c>
      <c r="U12" s="99">
        <v>538259954.05999994</v>
      </c>
      <c r="V12" s="104">
        <f t="shared" si="1"/>
        <v>0.57794397672214193</v>
      </c>
      <c r="W12" s="99">
        <v>538259133.40999997</v>
      </c>
      <c r="X12" s="104">
        <f t="shared" si="2"/>
        <v>0.57794309556848955</v>
      </c>
    </row>
    <row r="13" spans="1:24" ht="38.25" x14ac:dyDescent="0.25">
      <c r="A13" s="101" t="s">
        <v>42</v>
      </c>
      <c r="B13" s="102" t="s">
        <v>43</v>
      </c>
      <c r="C13" s="101" t="s">
        <v>62</v>
      </c>
      <c r="D13" s="101" t="s">
        <v>63</v>
      </c>
      <c r="E13" s="101" t="s">
        <v>60</v>
      </c>
      <c r="F13" s="101" t="s">
        <v>64</v>
      </c>
      <c r="G13" s="101">
        <v>10</v>
      </c>
      <c r="H13" s="101" t="s">
        <v>124</v>
      </c>
      <c r="I13" s="101" t="s">
        <v>48</v>
      </c>
      <c r="J13" s="101" t="s">
        <v>127</v>
      </c>
      <c r="K13" s="99">
        <v>0</v>
      </c>
      <c r="L13" s="99">
        <v>47075948.909999996</v>
      </c>
      <c r="M13" s="99"/>
      <c r="N13" s="99">
        <v>47075948.909999996</v>
      </c>
      <c r="O13" s="99">
        <v>0</v>
      </c>
      <c r="P13" s="99">
        <v>0</v>
      </c>
      <c r="Q13" s="99">
        <v>0</v>
      </c>
      <c r="R13" s="103">
        <v>47075948.909999996</v>
      </c>
      <c r="S13" s="99">
        <v>0</v>
      </c>
      <c r="T13" s="104">
        <f t="shared" si="0"/>
        <v>0</v>
      </c>
      <c r="U13" s="99">
        <v>0</v>
      </c>
      <c r="V13" s="104">
        <f t="shared" si="1"/>
        <v>0</v>
      </c>
      <c r="W13" s="99">
        <v>0</v>
      </c>
      <c r="X13" s="104">
        <f t="shared" si="2"/>
        <v>0</v>
      </c>
    </row>
    <row r="14" spans="1:24" ht="38.25" x14ac:dyDescent="0.25">
      <c r="A14" s="101" t="s">
        <v>42</v>
      </c>
      <c r="B14" s="102" t="s">
        <v>43</v>
      </c>
      <c r="C14" s="101" t="s">
        <v>62</v>
      </c>
      <c r="D14" s="101" t="s">
        <v>63</v>
      </c>
      <c r="E14" s="101" t="s">
        <v>60</v>
      </c>
      <c r="F14" s="101" t="s">
        <v>64</v>
      </c>
      <c r="G14" s="101">
        <v>10</v>
      </c>
      <c r="H14" s="101">
        <v>101</v>
      </c>
      <c r="I14" s="101" t="s">
        <v>48</v>
      </c>
      <c r="J14" s="101">
        <v>3</v>
      </c>
      <c r="K14" s="99">
        <v>139171107</v>
      </c>
      <c r="L14" s="99">
        <v>200000</v>
      </c>
      <c r="M14" s="99">
        <v>200000</v>
      </c>
      <c r="N14" s="99">
        <v>139171107</v>
      </c>
      <c r="O14" s="99">
        <v>0</v>
      </c>
      <c r="P14" s="99">
        <v>0</v>
      </c>
      <c r="Q14" s="99">
        <v>-56900.94</v>
      </c>
      <c r="R14" s="103">
        <v>139114206.06</v>
      </c>
      <c r="S14" s="99">
        <v>85875393.290000007</v>
      </c>
      <c r="T14" s="104">
        <f t="shared" si="0"/>
        <v>0.6173013937409233</v>
      </c>
      <c r="U14" s="99">
        <v>74458450.430000007</v>
      </c>
      <c r="V14" s="104">
        <f t="shared" si="1"/>
        <v>0.53523254410039223</v>
      </c>
      <c r="W14" s="99">
        <v>73992788.959999993</v>
      </c>
      <c r="X14" s="104">
        <f t="shared" si="2"/>
        <v>0.53188521183873116</v>
      </c>
    </row>
    <row r="15" spans="1:24" ht="38.25" x14ac:dyDescent="0.25">
      <c r="A15" s="101" t="s">
        <v>42</v>
      </c>
      <c r="B15" s="102" t="s">
        <v>43</v>
      </c>
      <c r="C15" s="101" t="s">
        <v>62</v>
      </c>
      <c r="D15" s="101" t="s">
        <v>63</v>
      </c>
      <c r="E15" s="101" t="s">
        <v>60</v>
      </c>
      <c r="F15" s="101" t="s">
        <v>64</v>
      </c>
      <c r="G15" s="101">
        <v>10</v>
      </c>
      <c r="H15" s="101" t="s">
        <v>124</v>
      </c>
      <c r="I15" s="101" t="s">
        <v>48</v>
      </c>
      <c r="J15" s="101">
        <v>3</v>
      </c>
      <c r="K15" s="99">
        <v>0</v>
      </c>
      <c r="L15" s="99">
        <v>77906603.659999996</v>
      </c>
      <c r="M15" s="99">
        <v>22004000</v>
      </c>
      <c r="N15" s="99">
        <v>55902603.659999996</v>
      </c>
      <c r="O15" s="99">
        <v>0</v>
      </c>
      <c r="P15" s="99">
        <v>0</v>
      </c>
      <c r="Q15" s="99">
        <v>0</v>
      </c>
      <c r="R15" s="103">
        <v>55902603.659999996</v>
      </c>
      <c r="S15" s="99">
        <v>0</v>
      </c>
      <c r="T15" s="104">
        <f t="shared" si="0"/>
        <v>0</v>
      </c>
      <c r="U15" s="99">
        <v>0</v>
      </c>
      <c r="V15" s="104">
        <f t="shared" si="1"/>
        <v>0</v>
      </c>
      <c r="W15" s="99">
        <v>0</v>
      </c>
      <c r="X15" s="104">
        <f t="shared" si="2"/>
        <v>0</v>
      </c>
    </row>
    <row r="16" spans="1:24" ht="38.25" x14ac:dyDescent="0.25">
      <c r="A16" s="101" t="s">
        <v>42</v>
      </c>
      <c r="B16" s="102" t="s">
        <v>43</v>
      </c>
      <c r="C16" s="101" t="s">
        <v>62</v>
      </c>
      <c r="D16" s="101" t="s">
        <v>63</v>
      </c>
      <c r="E16" s="101" t="s">
        <v>60</v>
      </c>
      <c r="F16" s="101" t="s">
        <v>64</v>
      </c>
      <c r="G16" s="101">
        <v>10</v>
      </c>
      <c r="H16" s="101">
        <v>101</v>
      </c>
      <c r="I16" s="101" t="s">
        <v>48</v>
      </c>
      <c r="J16" s="101">
        <v>4</v>
      </c>
      <c r="K16" s="99">
        <v>3017000</v>
      </c>
      <c r="L16" s="99">
        <v>0</v>
      </c>
      <c r="M16" s="99">
        <v>0</v>
      </c>
      <c r="N16" s="99">
        <v>3017000</v>
      </c>
      <c r="O16" s="99">
        <v>0</v>
      </c>
      <c r="P16" s="99">
        <v>0</v>
      </c>
      <c r="Q16" s="99">
        <v>0</v>
      </c>
      <c r="R16" s="103">
        <v>3017000</v>
      </c>
      <c r="S16" s="99">
        <v>2693660.64</v>
      </c>
      <c r="T16" s="104">
        <f t="shared" si="0"/>
        <v>0.89282752403049392</v>
      </c>
      <c r="U16" s="99">
        <v>0</v>
      </c>
      <c r="V16" s="104">
        <f t="shared" si="1"/>
        <v>0</v>
      </c>
      <c r="W16" s="99">
        <v>0</v>
      </c>
      <c r="X16" s="104">
        <f t="shared" si="2"/>
        <v>0</v>
      </c>
    </row>
    <row r="17" spans="1:24" ht="38.25" x14ac:dyDescent="0.25">
      <c r="A17" s="101" t="s">
        <v>42</v>
      </c>
      <c r="B17" s="102" t="s">
        <v>43</v>
      </c>
      <c r="C17" s="101" t="s">
        <v>62</v>
      </c>
      <c r="D17" s="101" t="s">
        <v>63</v>
      </c>
      <c r="E17" s="101" t="s">
        <v>60</v>
      </c>
      <c r="F17" s="101" t="s">
        <v>64</v>
      </c>
      <c r="G17" s="101">
        <v>10</v>
      </c>
      <c r="H17" s="101" t="s">
        <v>124</v>
      </c>
      <c r="I17" s="101" t="s">
        <v>48</v>
      </c>
      <c r="J17" s="101" t="s">
        <v>125</v>
      </c>
      <c r="K17" s="99">
        <v>0</v>
      </c>
      <c r="L17" s="99">
        <v>8000000</v>
      </c>
      <c r="M17" s="99">
        <v>0</v>
      </c>
      <c r="N17" s="99">
        <v>8000000</v>
      </c>
      <c r="O17" s="99"/>
      <c r="P17" s="99"/>
      <c r="Q17" s="99"/>
      <c r="R17" s="103">
        <v>8000000</v>
      </c>
      <c r="S17" s="99">
        <v>0</v>
      </c>
      <c r="T17" s="104">
        <f t="shared" si="0"/>
        <v>0</v>
      </c>
      <c r="U17" s="99">
        <v>0</v>
      </c>
      <c r="V17" s="104">
        <f t="shared" si="1"/>
        <v>0</v>
      </c>
      <c r="W17" s="99">
        <v>0</v>
      </c>
      <c r="X17" s="104">
        <f t="shared" si="2"/>
        <v>0</v>
      </c>
    </row>
    <row r="18" spans="1:24" ht="51" x14ac:dyDescent="0.25">
      <c r="A18" s="101" t="s">
        <v>42</v>
      </c>
      <c r="B18" s="102" t="s">
        <v>43</v>
      </c>
      <c r="C18" s="101" t="s">
        <v>65</v>
      </c>
      <c r="D18" s="101" t="s">
        <v>66</v>
      </c>
      <c r="E18" s="101" t="s">
        <v>60</v>
      </c>
      <c r="F18" s="101" t="s">
        <v>67</v>
      </c>
      <c r="G18" s="101">
        <v>10</v>
      </c>
      <c r="H18" s="101">
        <v>101</v>
      </c>
      <c r="I18" s="101" t="s">
        <v>48</v>
      </c>
      <c r="J18" s="101">
        <v>3</v>
      </c>
      <c r="K18" s="99">
        <v>800726</v>
      </c>
      <c r="L18" s="99">
        <v>0</v>
      </c>
      <c r="M18" s="99">
        <v>0</v>
      </c>
      <c r="N18" s="99">
        <v>800726</v>
      </c>
      <c r="O18" s="99">
        <v>0</v>
      </c>
      <c r="P18" s="99">
        <v>0</v>
      </c>
      <c r="Q18" s="99">
        <v>0</v>
      </c>
      <c r="R18" s="103">
        <v>800726</v>
      </c>
      <c r="S18" s="99">
        <v>102140</v>
      </c>
      <c r="T18" s="104">
        <f t="shared" si="0"/>
        <v>0.12755923998970933</v>
      </c>
      <c r="U18" s="99">
        <v>14140</v>
      </c>
      <c r="V18" s="104">
        <f t="shared" si="1"/>
        <v>1.7658974480658802E-2</v>
      </c>
      <c r="W18" s="99">
        <v>14140</v>
      </c>
      <c r="X18" s="104">
        <f t="shared" si="2"/>
        <v>1.7658974480658802E-2</v>
      </c>
    </row>
    <row r="19" spans="1:24" ht="38.25" x14ac:dyDescent="0.25">
      <c r="A19" s="101" t="s">
        <v>68</v>
      </c>
      <c r="B19" s="102" t="s">
        <v>69</v>
      </c>
      <c r="C19" s="101" t="s">
        <v>62</v>
      </c>
      <c r="D19" s="101" t="s">
        <v>70</v>
      </c>
      <c r="E19" s="101" t="s">
        <v>60</v>
      </c>
      <c r="F19" s="101" t="s">
        <v>71</v>
      </c>
      <c r="G19" s="101">
        <v>10</v>
      </c>
      <c r="H19" s="101">
        <v>101</v>
      </c>
      <c r="I19" s="101" t="s">
        <v>48</v>
      </c>
      <c r="J19" s="101">
        <v>3</v>
      </c>
      <c r="K19" s="99">
        <v>25968000</v>
      </c>
      <c r="L19" s="99">
        <v>2100000</v>
      </c>
      <c r="M19" s="99">
        <v>0</v>
      </c>
      <c r="N19" s="99">
        <v>28068000</v>
      </c>
      <c r="O19" s="99">
        <v>0</v>
      </c>
      <c r="P19" s="99">
        <v>0</v>
      </c>
      <c r="Q19" s="99">
        <v>0</v>
      </c>
      <c r="R19" s="103">
        <v>28068000</v>
      </c>
      <c r="S19" s="99">
        <v>23537737.690000001</v>
      </c>
      <c r="T19" s="104">
        <f t="shared" si="0"/>
        <v>0.8385968964657261</v>
      </c>
      <c r="U19" s="99">
        <v>10906066.23</v>
      </c>
      <c r="V19" s="104">
        <f t="shared" si="1"/>
        <v>0.38855872274476272</v>
      </c>
      <c r="W19" s="99">
        <v>10906066.23</v>
      </c>
      <c r="X19" s="104">
        <f t="shared" si="2"/>
        <v>0.38855872274476272</v>
      </c>
    </row>
    <row r="20" spans="1:24" ht="63.75" x14ac:dyDescent="0.25">
      <c r="A20" s="101" t="s">
        <v>72</v>
      </c>
      <c r="B20" s="102" t="s">
        <v>73</v>
      </c>
      <c r="C20" s="101" t="s">
        <v>62</v>
      </c>
      <c r="D20" s="101" t="s">
        <v>74</v>
      </c>
      <c r="E20" s="101" t="s">
        <v>60</v>
      </c>
      <c r="F20" s="101" t="s">
        <v>75</v>
      </c>
      <c r="G20" s="101">
        <v>10</v>
      </c>
      <c r="H20" s="101">
        <v>107</v>
      </c>
      <c r="I20" s="101" t="s">
        <v>76</v>
      </c>
      <c r="J20" s="101">
        <v>3</v>
      </c>
      <c r="K20" s="99">
        <v>10640632</v>
      </c>
      <c r="L20" s="99">
        <v>0</v>
      </c>
      <c r="M20" s="99">
        <v>0</v>
      </c>
      <c r="N20" s="99">
        <v>10640632</v>
      </c>
      <c r="O20" s="99">
        <v>0</v>
      </c>
      <c r="P20" s="99">
        <v>0</v>
      </c>
      <c r="Q20" s="99">
        <v>0</v>
      </c>
      <c r="R20" s="103">
        <v>10640632</v>
      </c>
      <c r="S20" s="99">
        <v>8773226.25</v>
      </c>
      <c r="T20" s="104">
        <f t="shared" si="0"/>
        <v>0.82450236508508146</v>
      </c>
      <c r="U20" s="99">
        <v>2435043.79</v>
      </c>
      <c r="V20" s="104">
        <f>IFERROR(U20/$R20,"")</f>
        <v>0.22884390607625563</v>
      </c>
      <c r="W20" s="99">
        <v>2342031.75</v>
      </c>
      <c r="X20" s="104">
        <f t="shared" si="2"/>
        <v>0.22010269220850792</v>
      </c>
    </row>
    <row r="21" spans="1:24" ht="63.75" x14ac:dyDescent="0.25">
      <c r="A21" s="101" t="s">
        <v>72</v>
      </c>
      <c r="B21" s="102" t="s">
        <v>73</v>
      </c>
      <c r="C21" s="101" t="s">
        <v>62</v>
      </c>
      <c r="D21" s="101" t="s">
        <v>74</v>
      </c>
      <c r="E21" s="101" t="s">
        <v>60</v>
      </c>
      <c r="F21" s="101" t="s">
        <v>75</v>
      </c>
      <c r="G21" s="101">
        <v>10</v>
      </c>
      <c r="H21" s="101">
        <v>107</v>
      </c>
      <c r="I21" s="101" t="s">
        <v>76</v>
      </c>
      <c r="J21" s="101">
        <v>4</v>
      </c>
      <c r="K21" s="99">
        <v>1106000</v>
      </c>
      <c r="L21" s="99">
        <v>0</v>
      </c>
      <c r="M21" s="99">
        <v>100000</v>
      </c>
      <c r="N21" s="99">
        <v>1006000</v>
      </c>
      <c r="O21" s="99">
        <v>0</v>
      </c>
      <c r="P21" s="99">
        <v>0</v>
      </c>
      <c r="Q21" s="99">
        <v>0</v>
      </c>
      <c r="R21" s="103">
        <v>1006000</v>
      </c>
      <c r="S21" s="99">
        <v>404748.6</v>
      </c>
      <c r="T21" s="104">
        <f t="shared" si="0"/>
        <v>0.40233459244532799</v>
      </c>
      <c r="U21" s="99">
        <v>151030</v>
      </c>
      <c r="V21" s="104">
        <f t="shared" si="1"/>
        <v>0.15012922465208747</v>
      </c>
      <c r="W21" s="99">
        <v>151030</v>
      </c>
      <c r="X21" s="104">
        <f t="shared" si="2"/>
        <v>0.15012922465208747</v>
      </c>
    </row>
    <row r="22" spans="1:24" ht="63.75" x14ac:dyDescent="0.25">
      <c r="A22" s="105" t="s">
        <v>72</v>
      </c>
      <c r="B22" s="106" t="s">
        <v>73</v>
      </c>
      <c r="C22" s="105" t="s">
        <v>62</v>
      </c>
      <c r="D22" s="105" t="s">
        <v>122</v>
      </c>
      <c r="E22" s="105" t="s">
        <v>60</v>
      </c>
      <c r="F22" s="105" t="s">
        <v>119</v>
      </c>
      <c r="G22" s="105">
        <v>10</v>
      </c>
      <c r="H22" s="105">
        <v>107</v>
      </c>
      <c r="I22" s="105" t="s">
        <v>76</v>
      </c>
      <c r="J22" s="105">
        <v>4</v>
      </c>
      <c r="K22" s="107">
        <v>0</v>
      </c>
      <c r="L22" s="107">
        <v>50000</v>
      </c>
      <c r="M22" s="107">
        <v>0</v>
      </c>
      <c r="N22" s="99">
        <v>50000</v>
      </c>
      <c r="O22" s="107">
        <v>0</v>
      </c>
      <c r="P22" s="107">
        <v>0</v>
      </c>
      <c r="Q22" s="107">
        <v>0</v>
      </c>
      <c r="R22" s="103">
        <v>50000</v>
      </c>
      <c r="S22" s="99">
        <v>38537.699999999997</v>
      </c>
      <c r="T22" s="104">
        <f t="shared" si="0"/>
        <v>0.77075399999999994</v>
      </c>
      <c r="U22" s="99">
        <v>21818.97</v>
      </c>
      <c r="V22" s="104">
        <f t="shared" si="1"/>
        <v>0.43637940000000003</v>
      </c>
      <c r="W22" s="99">
        <v>21818.97</v>
      </c>
      <c r="X22" s="104">
        <f t="shared" si="2"/>
        <v>0.43637940000000003</v>
      </c>
    </row>
    <row r="23" spans="1:24" ht="88.15" customHeight="1" x14ac:dyDescent="0.25">
      <c r="A23" s="105" t="s">
        <v>72</v>
      </c>
      <c r="B23" s="106" t="s">
        <v>73</v>
      </c>
      <c r="C23" s="105" t="s">
        <v>62</v>
      </c>
      <c r="D23" s="105" t="s">
        <v>77</v>
      </c>
      <c r="E23" s="105" t="s">
        <v>60</v>
      </c>
      <c r="F23" s="105" t="s">
        <v>78</v>
      </c>
      <c r="G23" s="105">
        <v>10</v>
      </c>
      <c r="H23" s="105">
        <v>107</v>
      </c>
      <c r="I23" s="105" t="s">
        <v>76</v>
      </c>
      <c r="J23" s="105">
        <v>4</v>
      </c>
      <c r="K23" s="107">
        <v>1800000</v>
      </c>
      <c r="L23" s="107">
        <v>0</v>
      </c>
      <c r="M23" s="107">
        <v>0</v>
      </c>
      <c r="N23" s="99">
        <v>1800000</v>
      </c>
      <c r="O23" s="107">
        <v>0</v>
      </c>
      <c r="P23" s="107">
        <v>0</v>
      </c>
      <c r="Q23" s="107">
        <v>0</v>
      </c>
      <c r="R23" s="103">
        <v>1800000</v>
      </c>
      <c r="S23" s="99">
        <v>0</v>
      </c>
      <c r="T23" s="104">
        <f t="shared" si="0"/>
        <v>0</v>
      </c>
      <c r="U23" s="99">
        <v>0</v>
      </c>
      <c r="V23" s="104">
        <f t="shared" si="1"/>
        <v>0</v>
      </c>
      <c r="W23" s="99">
        <v>0</v>
      </c>
      <c r="X23" s="104">
        <f t="shared" si="2"/>
        <v>0</v>
      </c>
    </row>
    <row r="24" spans="1:24" ht="63.75" x14ac:dyDescent="0.25">
      <c r="A24" s="105" t="s">
        <v>72</v>
      </c>
      <c r="B24" s="106" t="s">
        <v>73</v>
      </c>
      <c r="C24" s="105" t="s">
        <v>62</v>
      </c>
      <c r="D24" s="105" t="s">
        <v>79</v>
      </c>
      <c r="E24" s="105" t="s">
        <v>60</v>
      </c>
      <c r="F24" s="105" t="s">
        <v>80</v>
      </c>
      <c r="G24" s="105">
        <v>10</v>
      </c>
      <c r="H24" s="105">
        <v>107</v>
      </c>
      <c r="I24" s="105" t="s">
        <v>76</v>
      </c>
      <c r="J24" s="105">
        <v>4</v>
      </c>
      <c r="K24" s="107">
        <v>1200000</v>
      </c>
      <c r="L24" s="107">
        <v>50000</v>
      </c>
      <c r="M24" s="107">
        <v>0</v>
      </c>
      <c r="N24" s="99">
        <v>1250000</v>
      </c>
      <c r="O24" s="99">
        <v>0</v>
      </c>
      <c r="P24" s="99">
        <v>0</v>
      </c>
      <c r="Q24" s="99">
        <v>0</v>
      </c>
      <c r="R24" s="103">
        <v>1250000</v>
      </c>
      <c r="S24" s="99">
        <v>88118.78</v>
      </c>
      <c r="T24" s="104">
        <f t="shared" si="0"/>
        <v>7.0495024000000003E-2</v>
      </c>
      <c r="U24" s="99">
        <v>30820.75</v>
      </c>
      <c r="V24" s="104">
        <f t="shared" si="1"/>
        <v>2.4656600000000001E-2</v>
      </c>
      <c r="W24" s="99">
        <v>30820.75</v>
      </c>
      <c r="X24" s="108">
        <f t="shared" si="2"/>
        <v>2.4656600000000001E-2</v>
      </c>
    </row>
    <row r="25" spans="1:24" ht="63.75" x14ac:dyDescent="0.25">
      <c r="A25" s="105" t="s">
        <v>72</v>
      </c>
      <c r="B25" s="106" t="s">
        <v>73</v>
      </c>
      <c r="C25" s="105" t="s">
        <v>62</v>
      </c>
      <c r="D25" s="105" t="s">
        <v>81</v>
      </c>
      <c r="E25" s="105" t="s">
        <v>60</v>
      </c>
      <c r="F25" s="105" t="s">
        <v>82</v>
      </c>
      <c r="G25" s="105">
        <v>10</v>
      </c>
      <c r="H25" s="105">
        <v>107</v>
      </c>
      <c r="I25" s="105" t="s">
        <v>76</v>
      </c>
      <c r="J25" s="105">
        <v>4</v>
      </c>
      <c r="K25" s="107">
        <v>1000000</v>
      </c>
      <c r="L25" s="107">
        <v>0</v>
      </c>
      <c r="M25" s="107">
        <v>0</v>
      </c>
      <c r="N25" s="99">
        <v>1000000</v>
      </c>
      <c r="O25" s="107">
        <v>0</v>
      </c>
      <c r="P25" s="107">
        <v>0</v>
      </c>
      <c r="Q25" s="107">
        <v>0</v>
      </c>
      <c r="R25" s="103">
        <v>1000000</v>
      </c>
      <c r="S25" s="99">
        <v>1000000</v>
      </c>
      <c r="T25" s="104">
        <f t="shared" si="0"/>
        <v>1</v>
      </c>
      <c r="U25" s="99">
        <v>0</v>
      </c>
      <c r="V25" s="104">
        <f t="shared" si="1"/>
        <v>0</v>
      </c>
      <c r="W25" s="99">
        <v>0</v>
      </c>
      <c r="X25" s="104">
        <f t="shared" si="2"/>
        <v>0</v>
      </c>
    </row>
    <row r="26" spans="1:24" ht="63.75" x14ac:dyDescent="0.25">
      <c r="A26" s="105" t="s">
        <v>72</v>
      </c>
      <c r="B26" s="106" t="s">
        <v>73</v>
      </c>
      <c r="C26" s="105" t="s">
        <v>62</v>
      </c>
      <c r="D26" s="105" t="s">
        <v>123</v>
      </c>
      <c r="E26" s="105" t="s">
        <v>60</v>
      </c>
      <c r="F26" s="105" t="s">
        <v>117</v>
      </c>
      <c r="G26" s="105">
        <v>10</v>
      </c>
      <c r="H26" s="105">
        <v>107</v>
      </c>
      <c r="I26" s="105" t="s">
        <v>76</v>
      </c>
      <c r="J26" s="105">
        <v>4</v>
      </c>
      <c r="K26" s="107">
        <v>500000</v>
      </c>
      <c r="L26" s="107">
        <v>0</v>
      </c>
      <c r="M26" s="107">
        <v>7000</v>
      </c>
      <c r="N26" s="99">
        <v>493000</v>
      </c>
      <c r="O26" s="107">
        <v>0</v>
      </c>
      <c r="P26" s="107">
        <v>0</v>
      </c>
      <c r="Q26" s="107">
        <v>0</v>
      </c>
      <c r="R26" s="103">
        <v>493000</v>
      </c>
      <c r="S26" s="99">
        <v>0</v>
      </c>
      <c r="T26" s="104">
        <f t="shared" si="0"/>
        <v>0</v>
      </c>
      <c r="U26" s="99">
        <v>0</v>
      </c>
      <c r="V26" s="104">
        <f t="shared" si="1"/>
        <v>0</v>
      </c>
      <c r="W26" s="99">
        <v>0</v>
      </c>
      <c r="X26" s="104">
        <f t="shared" si="2"/>
        <v>0</v>
      </c>
    </row>
    <row r="27" spans="1:24" ht="63.75" x14ac:dyDescent="0.25">
      <c r="A27" s="105" t="s">
        <v>72</v>
      </c>
      <c r="B27" s="106" t="s">
        <v>73</v>
      </c>
      <c r="C27" s="105" t="s">
        <v>62</v>
      </c>
      <c r="D27" s="105" t="s">
        <v>83</v>
      </c>
      <c r="E27" s="105" t="s">
        <v>60</v>
      </c>
      <c r="F27" s="105" t="s">
        <v>84</v>
      </c>
      <c r="G27" s="105">
        <v>10</v>
      </c>
      <c r="H27" s="105">
        <v>107</v>
      </c>
      <c r="I27" s="105" t="s">
        <v>76</v>
      </c>
      <c r="J27" s="105">
        <v>4</v>
      </c>
      <c r="K27" s="107">
        <v>500000</v>
      </c>
      <c r="L27" s="107">
        <v>0</v>
      </c>
      <c r="M27" s="107">
        <v>0</v>
      </c>
      <c r="N27" s="99">
        <v>500000</v>
      </c>
      <c r="O27" s="107">
        <v>0</v>
      </c>
      <c r="P27" s="107">
        <v>0</v>
      </c>
      <c r="Q27" s="107">
        <v>0</v>
      </c>
      <c r="R27" s="103">
        <v>500000</v>
      </c>
      <c r="S27" s="99">
        <v>0</v>
      </c>
      <c r="T27" s="104">
        <f t="shared" si="0"/>
        <v>0</v>
      </c>
      <c r="U27" s="99">
        <v>0</v>
      </c>
      <c r="V27" s="104">
        <f t="shared" si="1"/>
        <v>0</v>
      </c>
      <c r="W27" s="99">
        <v>0</v>
      </c>
      <c r="X27" s="104">
        <f t="shared" si="2"/>
        <v>0</v>
      </c>
    </row>
    <row r="28" spans="1:24" ht="93.6" customHeight="1" x14ac:dyDescent="0.25">
      <c r="A28" s="105" t="s">
        <v>72</v>
      </c>
      <c r="B28" s="106" t="s">
        <v>73</v>
      </c>
      <c r="C28" s="105" t="s">
        <v>62</v>
      </c>
      <c r="D28" s="105" t="s">
        <v>85</v>
      </c>
      <c r="E28" s="105" t="s">
        <v>60</v>
      </c>
      <c r="F28" s="105" t="s">
        <v>86</v>
      </c>
      <c r="G28" s="105">
        <v>10</v>
      </c>
      <c r="H28" s="105">
        <v>107</v>
      </c>
      <c r="I28" s="105" t="s">
        <v>76</v>
      </c>
      <c r="J28" s="105">
        <v>4</v>
      </c>
      <c r="K28" s="107">
        <v>1000000</v>
      </c>
      <c r="L28" s="107">
        <v>0</v>
      </c>
      <c r="M28" s="107">
        <v>0</v>
      </c>
      <c r="N28" s="99">
        <v>1000000</v>
      </c>
      <c r="O28" s="107">
        <v>0</v>
      </c>
      <c r="P28" s="107">
        <v>0</v>
      </c>
      <c r="Q28" s="107">
        <v>0</v>
      </c>
      <c r="R28" s="103">
        <v>1000000</v>
      </c>
      <c r="S28" s="99">
        <v>0</v>
      </c>
      <c r="T28" s="104">
        <f t="shared" si="0"/>
        <v>0</v>
      </c>
      <c r="U28" s="99">
        <v>0</v>
      </c>
      <c r="V28" s="104">
        <f t="shared" si="1"/>
        <v>0</v>
      </c>
      <c r="W28" s="99">
        <v>0</v>
      </c>
      <c r="X28" s="104">
        <f t="shared" si="2"/>
        <v>0</v>
      </c>
    </row>
    <row r="29" spans="1:24" ht="63.75" x14ac:dyDescent="0.25">
      <c r="A29" s="105" t="s">
        <v>72</v>
      </c>
      <c r="B29" s="106" t="s">
        <v>73</v>
      </c>
      <c r="C29" s="105" t="s">
        <v>62</v>
      </c>
      <c r="D29" s="105" t="s">
        <v>87</v>
      </c>
      <c r="E29" s="105" t="s">
        <v>60</v>
      </c>
      <c r="F29" s="105" t="s">
        <v>88</v>
      </c>
      <c r="G29" s="105">
        <v>10</v>
      </c>
      <c r="H29" s="105">
        <v>107</v>
      </c>
      <c r="I29" s="105" t="s">
        <v>76</v>
      </c>
      <c r="J29" s="105">
        <v>4</v>
      </c>
      <c r="K29" s="107">
        <v>1000000</v>
      </c>
      <c r="L29" s="107">
        <v>0</v>
      </c>
      <c r="M29" s="107">
        <v>590000</v>
      </c>
      <c r="N29" s="99">
        <v>410000</v>
      </c>
      <c r="O29" s="107">
        <v>0</v>
      </c>
      <c r="P29" s="107">
        <v>0</v>
      </c>
      <c r="Q29" s="107">
        <v>0</v>
      </c>
      <c r="R29" s="103">
        <v>410000</v>
      </c>
      <c r="S29" s="99">
        <v>0</v>
      </c>
      <c r="T29" s="104">
        <f t="shared" si="0"/>
        <v>0</v>
      </c>
      <c r="U29" s="99">
        <v>0</v>
      </c>
      <c r="V29" s="104">
        <f t="shared" si="1"/>
        <v>0</v>
      </c>
      <c r="W29" s="99">
        <v>0</v>
      </c>
      <c r="X29" s="104">
        <f t="shared" si="2"/>
        <v>0</v>
      </c>
    </row>
    <row r="30" spans="1:24" ht="82.9" customHeight="1" x14ac:dyDescent="0.25">
      <c r="A30" s="105" t="s">
        <v>72</v>
      </c>
      <c r="B30" s="106" t="s">
        <v>73</v>
      </c>
      <c r="C30" s="105" t="s">
        <v>62</v>
      </c>
      <c r="D30" s="105" t="s">
        <v>89</v>
      </c>
      <c r="E30" s="105" t="s">
        <v>60</v>
      </c>
      <c r="F30" s="105" t="s">
        <v>90</v>
      </c>
      <c r="G30" s="105">
        <v>10</v>
      </c>
      <c r="H30" s="105">
        <v>107</v>
      </c>
      <c r="I30" s="105" t="s">
        <v>76</v>
      </c>
      <c r="J30" s="105">
        <v>4</v>
      </c>
      <c r="K30" s="107">
        <v>1500000</v>
      </c>
      <c r="L30" s="107">
        <v>0</v>
      </c>
      <c r="M30" s="107">
        <v>0</v>
      </c>
      <c r="N30" s="99">
        <v>1500000</v>
      </c>
      <c r="O30" s="107">
        <v>0</v>
      </c>
      <c r="P30" s="107">
        <v>0</v>
      </c>
      <c r="Q30" s="107">
        <v>0</v>
      </c>
      <c r="R30" s="103">
        <v>1500000</v>
      </c>
      <c r="S30" s="99">
        <v>0</v>
      </c>
      <c r="T30" s="104">
        <f t="shared" si="0"/>
        <v>0</v>
      </c>
      <c r="U30" s="99">
        <v>0</v>
      </c>
      <c r="V30" s="104">
        <f t="shared" si="1"/>
        <v>0</v>
      </c>
      <c r="W30" s="99">
        <v>0</v>
      </c>
      <c r="X30" s="104">
        <f t="shared" si="2"/>
        <v>0</v>
      </c>
    </row>
    <row r="31" spans="1:24" ht="88.15" customHeight="1" x14ac:dyDescent="0.25">
      <c r="A31" s="105" t="s">
        <v>72</v>
      </c>
      <c r="B31" s="106" t="s">
        <v>73</v>
      </c>
      <c r="C31" s="105" t="s">
        <v>62</v>
      </c>
      <c r="D31" s="105" t="s">
        <v>91</v>
      </c>
      <c r="E31" s="105" t="s">
        <v>60</v>
      </c>
      <c r="F31" s="105" t="s">
        <v>92</v>
      </c>
      <c r="G31" s="105">
        <v>10</v>
      </c>
      <c r="H31" s="105">
        <v>107</v>
      </c>
      <c r="I31" s="105" t="s">
        <v>76</v>
      </c>
      <c r="J31" s="105">
        <v>4</v>
      </c>
      <c r="K31" s="107">
        <v>60000</v>
      </c>
      <c r="L31" s="107">
        <v>590000</v>
      </c>
      <c r="M31" s="107">
        <v>0</v>
      </c>
      <c r="N31" s="99">
        <v>650000</v>
      </c>
      <c r="O31" s="107">
        <v>0</v>
      </c>
      <c r="P31" s="107">
        <v>0</v>
      </c>
      <c r="Q31" s="107">
        <v>0</v>
      </c>
      <c r="R31" s="103">
        <v>650000</v>
      </c>
      <c r="S31" s="99">
        <v>649564.80000000005</v>
      </c>
      <c r="T31" s="104">
        <f t="shared" si="0"/>
        <v>0.99933046153846161</v>
      </c>
      <c r="U31" s="99">
        <v>259386.81</v>
      </c>
      <c r="V31" s="104">
        <f t="shared" si="1"/>
        <v>0.39905663076923076</v>
      </c>
      <c r="W31" s="99">
        <v>259386.81</v>
      </c>
      <c r="X31" s="104">
        <f t="shared" si="2"/>
        <v>0.39905663076923076</v>
      </c>
    </row>
    <row r="32" spans="1:24" ht="89.45" customHeight="1" x14ac:dyDescent="0.25">
      <c r="A32" s="105" t="s">
        <v>72</v>
      </c>
      <c r="B32" s="106" t="s">
        <v>73</v>
      </c>
      <c r="C32" s="105" t="s">
        <v>62</v>
      </c>
      <c r="D32" s="105" t="s">
        <v>93</v>
      </c>
      <c r="E32" s="105" t="s">
        <v>60</v>
      </c>
      <c r="F32" s="105" t="s">
        <v>94</v>
      </c>
      <c r="G32" s="105">
        <v>10</v>
      </c>
      <c r="H32" s="105">
        <v>107</v>
      </c>
      <c r="I32" s="105" t="s">
        <v>76</v>
      </c>
      <c r="J32" s="105">
        <v>4</v>
      </c>
      <c r="K32" s="107">
        <v>230000</v>
      </c>
      <c r="L32" s="107">
        <v>0</v>
      </c>
      <c r="M32" s="107">
        <v>0</v>
      </c>
      <c r="N32" s="99">
        <v>230000</v>
      </c>
      <c r="O32" s="107">
        <v>0</v>
      </c>
      <c r="P32" s="107">
        <v>0</v>
      </c>
      <c r="Q32" s="107">
        <v>0</v>
      </c>
      <c r="R32" s="103">
        <v>230000</v>
      </c>
      <c r="S32" s="99">
        <v>0</v>
      </c>
      <c r="T32" s="104">
        <f t="shared" si="0"/>
        <v>0</v>
      </c>
      <c r="U32" s="99">
        <v>0</v>
      </c>
      <c r="V32" s="104">
        <f t="shared" si="1"/>
        <v>0</v>
      </c>
      <c r="W32" s="99">
        <v>0</v>
      </c>
      <c r="X32" s="104">
        <f t="shared" si="2"/>
        <v>0</v>
      </c>
    </row>
    <row r="33" spans="1:24" ht="63.75" x14ac:dyDescent="0.25">
      <c r="A33" s="105" t="s">
        <v>72</v>
      </c>
      <c r="B33" s="106" t="s">
        <v>73</v>
      </c>
      <c r="C33" s="105" t="s">
        <v>62</v>
      </c>
      <c r="D33" s="105" t="s">
        <v>95</v>
      </c>
      <c r="E33" s="105" t="s">
        <v>60</v>
      </c>
      <c r="F33" s="105" t="s">
        <v>96</v>
      </c>
      <c r="G33" s="105">
        <v>10</v>
      </c>
      <c r="H33" s="105">
        <v>107</v>
      </c>
      <c r="I33" s="105" t="s">
        <v>76</v>
      </c>
      <c r="J33" s="105">
        <v>4</v>
      </c>
      <c r="K33" s="107">
        <v>350000</v>
      </c>
      <c r="L33" s="107">
        <v>7000</v>
      </c>
      <c r="M33" s="107">
        <v>0</v>
      </c>
      <c r="N33" s="99">
        <v>357000</v>
      </c>
      <c r="O33" s="107">
        <v>0</v>
      </c>
      <c r="P33" s="107">
        <v>0</v>
      </c>
      <c r="Q33" s="107">
        <v>0</v>
      </c>
      <c r="R33" s="103">
        <v>357000</v>
      </c>
      <c r="S33" s="99">
        <v>0</v>
      </c>
      <c r="T33" s="104">
        <f t="shared" si="0"/>
        <v>0</v>
      </c>
      <c r="U33" s="99">
        <v>0</v>
      </c>
      <c r="V33" s="104">
        <f t="shared" si="1"/>
        <v>0</v>
      </c>
      <c r="W33" s="99">
        <v>0</v>
      </c>
      <c r="X33" s="104">
        <f t="shared" si="2"/>
        <v>0</v>
      </c>
    </row>
    <row r="34" spans="1:24" ht="63.75" x14ac:dyDescent="0.25">
      <c r="A34" s="105" t="s">
        <v>72</v>
      </c>
      <c r="B34" s="106" t="s">
        <v>73</v>
      </c>
      <c r="C34" s="105" t="s">
        <v>62</v>
      </c>
      <c r="D34" s="105" t="s">
        <v>74</v>
      </c>
      <c r="E34" s="105" t="s">
        <v>60</v>
      </c>
      <c r="F34" s="105" t="s">
        <v>75</v>
      </c>
      <c r="G34" s="105">
        <v>10</v>
      </c>
      <c r="H34" s="105">
        <v>307</v>
      </c>
      <c r="I34" s="105" t="s">
        <v>76</v>
      </c>
      <c r="J34" s="105">
        <v>3</v>
      </c>
      <c r="K34" s="107">
        <v>0</v>
      </c>
      <c r="L34" s="107">
        <v>6736000</v>
      </c>
      <c r="M34" s="107">
        <v>0</v>
      </c>
      <c r="N34" s="99">
        <v>6736000</v>
      </c>
      <c r="O34" s="99">
        <v>0</v>
      </c>
      <c r="P34" s="99">
        <v>0</v>
      </c>
      <c r="Q34" s="99">
        <v>0</v>
      </c>
      <c r="R34" s="103">
        <v>6736000</v>
      </c>
      <c r="S34" s="99">
        <v>2161408.04</v>
      </c>
      <c r="T34" s="104">
        <f t="shared" si="0"/>
        <v>0.32087411520190023</v>
      </c>
      <c r="U34" s="99">
        <v>342004.36</v>
      </c>
      <c r="V34" s="104">
        <f t="shared" si="1"/>
        <v>5.0772618764845602E-2</v>
      </c>
      <c r="W34" s="99">
        <v>325656.28000000003</v>
      </c>
      <c r="X34" s="108">
        <f t="shared" si="2"/>
        <v>4.8345647268408558E-2</v>
      </c>
    </row>
    <row r="35" spans="1:24" ht="63.75" x14ac:dyDescent="0.25">
      <c r="A35" s="105" t="s">
        <v>72</v>
      </c>
      <c r="B35" s="106" t="s">
        <v>73</v>
      </c>
      <c r="C35" s="105" t="s">
        <v>62</v>
      </c>
      <c r="D35" s="105" t="s">
        <v>95</v>
      </c>
      <c r="E35" s="105" t="s">
        <v>60</v>
      </c>
      <c r="F35" s="105" t="s">
        <v>96</v>
      </c>
      <c r="G35" s="105">
        <v>10</v>
      </c>
      <c r="H35" s="105" t="s">
        <v>126</v>
      </c>
      <c r="I35" s="105" t="s">
        <v>76</v>
      </c>
      <c r="J35" s="105">
        <v>4</v>
      </c>
      <c r="K35" s="107">
        <v>0</v>
      </c>
      <c r="L35" s="107">
        <v>3610000</v>
      </c>
      <c r="M35" s="107">
        <v>0</v>
      </c>
      <c r="N35" s="99">
        <v>3610000</v>
      </c>
      <c r="O35" s="107">
        <v>0</v>
      </c>
      <c r="P35" s="107">
        <v>0</v>
      </c>
      <c r="Q35" s="107">
        <v>0</v>
      </c>
      <c r="R35" s="103">
        <v>3610000</v>
      </c>
      <c r="S35" s="99">
        <v>0</v>
      </c>
      <c r="T35" s="104">
        <f t="shared" si="0"/>
        <v>0</v>
      </c>
      <c r="U35" s="99">
        <v>0</v>
      </c>
      <c r="V35" s="104">
        <f t="shared" si="1"/>
        <v>0</v>
      </c>
      <c r="W35" s="99">
        <v>0</v>
      </c>
      <c r="X35" s="104">
        <f t="shared" si="2"/>
        <v>0</v>
      </c>
    </row>
    <row r="36" spans="1:24" ht="63.75" x14ac:dyDescent="0.25">
      <c r="A36" s="105" t="s">
        <v>72</v>
      </c>
      <c r="B36" s="106" t="s">
        <v>73</v>
      </c>
      <c r="C36" s="105" t="s">
        <v>62</v>
      </c>
      <c r="D36" s="105" t="s">
        <v>83</v>
      </c>
      <c r="E36" s="105" t="s">
        <v>60</v>
      </c>
      <c r="F36" s="105" t="s">
        <v>84</v>
      </c>
      <c r="G36" s="105">
        <v>10</v>
      </c>
      <c r="H36" s="105">
        <v>307</v>
      </c>
      <c r="I36" s="105" t="s">
        <v>76</v>
      </c>
      <c r="J36" s="105">
        <v>4</v>
      </c>
      <c r="K36" s="107">
        <v>0</v>
      </c>
      <c r="L36" s="107">
        <v>1000000</v>
      </c>
      <c r="M36" s="107">
        <v>0</v>
      </c>
      <c r="N36" s="99">
        <v>1000000</v>
      </c>
      <c r="O36" s="107">
        <v>0</v>
      </c>
      <c r="P36" s="107">
        <v>0</v>
      </c>
      <c r="Q36" s="107">
        <v>0</v>
      </c>
      <c r="R36" s="103">
        <v>1000000</v>
      </c>
      <c r="S36" s="99">
        <v>0</v>
      </c>
      <c r="T36" s="104">
        <f t="shared" si="0"/>
        <v>0</v>
      </c>
      <c r="U36" s="99">
        <v>0</v>
      </c>
      <c r="V36" s="104">
        <f t="shared" si="1"/>
        <v>0</v>
      </c>
      <c r="W36" s="99">
        <v>0</v>
      </c>
      <c r="X36" s="104">
        <f t="shared" si="2"/>
        <v>0</v>
      </c>
    </row>
    <row r="37" spans="1:24" ht="85.15" customHeight="1" x14ac:dyDescent="0.25">
      <c r="A37" s="105" t="s">
        <v>72</v>
      </c>
      <c r="B37" s="106" t="s">
        <v>73</v>
      </c>
      <c r="C37" s="105" t="s">
        <v>62</v>
      </c>
      <c r="D37" s="105" t="s">
        <v>85</v>
      </c>
      <c r="E37" s="105" t="s">
        <v>60</v>
      </c>
      <c r="F37" s="105" t="s">
        <v>86</v>
      </c>
      <c r="G37" s="105">
        <v>10</v>
      </c>
      <c r="H37" s="105">
        <v>307</v>
      </c>
      <c r="I37" s="105" t="s">
        <v>76</v>
      </c>
      <c r="J37" s="105">
        <v>4</v>
      </c>
      <c r="K37" s="107">
        <v>0</v>
      </c>
      <c r="L37" s="107">
        <v>4505000</v>
      </c>
      <c r="M37" s="107">
        <v>10000</v>
      </c>
      <c r="N37" s="99">
        <v>4495000</v>
      </c>
      <c r="O37" s="107">
        <v>0</v>
      </c>
      <c r="P37" s="107">
        <v>0</v>
      </c>
      <c r="Q37" s="107">
        <v>0</v>
      </c>
      <c r="R37" s="103">
        <v>4495000</v>
      </c>
      <c r="S37" s="99">
        <v>0</v>
      </c>
      <c r="T37" s="104">
        <f t="shared" si="0"/>
        <v>0</v>
      </c>
      <c r="U37" s="99">
        <v>0</v>
      </c>
      <c r="V37" s="104">
        <f t="shared" si="1"/>
        <v>0</v>
      </c>
      <c r="W37" s="99">
        <v>0</v>
      </c>
      <c r="X37" s="104">
        <f t="shared" si="2"/>
        <v>0</v>
      </c>
    </row>
    <row r="38" spans="1:24" ht="63.75" x14ac:dyDescent="0.25">
      <c r="A38" s="105" t="s">
        <v>72</v>
      </c>
      <c r="B38" s="106" t="s">
        <v>73</v>
      </c>
      <c r="C38" s="105" t="s">
        <v>62</v>
      </c>
      <c r="D38" s="105" t="s">
        <v>115</v>
      </c>
      <c r="E38" s="105" t="s">
        <v>60</v>
      </c>
      <c r="F38" s="105" t="s">
        <v>117</v>
      </c>
      <c r="G38" s="105">
        <v>10</v>
      </c>
      <c r="H38" s="105">
        <v>307</v>
      </c>
      <c r="I38" s="105" t="s">
        <v>76</v>
      </c>
      <c r="J38" s="105">
        <v>4</v>
      </c>
      <c r="K38" s="107">
        <v>0</v>
      </c>
      <c r="L38" s="107">
        <v>3700000</v>
      </c>
      <c r="M38" s="107">
        <v>3662525</v>
      </c>
      <c r="N38" s="99">
        <v>37475</v>
      </c>
      <c r="O38" s="107">
        <v>0</v>
      </c>
      <c r="P38" s="107">
        <v>0</v>
      </c>
      <c r="Q38" s="107">
        <v>0</v>
      </c>
      <c r="R38" s="103">
        <v>37475</v>
      </c>
      <c r="S38" s="99">
        <v>0</v>
      </c>
      <c r="T38" s="104">
        <f t="shared" si="0"/>
        <v>0</v>
      </c>
      <c r="U38" s="99">
        <v>0</v>
      </c>
      <c r="V38" s="104">
        <f t="shared" si="1"/>
        <v>0</v>
      </c>
      <c r="W38" s="99">
        <v>0</v>
      </c>
      <c r="X38" s="104">
        <f t="shared" si="2"/>
        <v>0</v>
      </c>
    </row>
    <row r="39" spans="1:24" ht="84.6" customHeight="1" x14ac:dyDescent="0.25">
      <c r="A39" s="105" t="s">
        <v>72</v>
      </c>
      <c r="B39" s="106" t="s">
        <v>73</v>
      </c>
      <c r="C39" s="105" t="s">
        <v>62</v>
      </c>
      <c r="D39" s="105" t="s">
        <v>81</v>
      </c>
      <c r="E39" s="105" t="s">
        <v>60</v>
      </c>
      <c r="F39" s="105" t="s">
        <v>82</v>
      </c>
      <c r="G39" s="105">
        <v>10</v>
      </c>
      <c r="H39" s="105">
        <v>307</v>
      </c>
      <c r="I39" s="105" t="s">
        <v>76</v>
      </c>
      <c r="J39" s="105">
        <v>4</v>
      </c>
      <c r="K39" s="107">
        <v>0</v>
      </c>
      <c r="L39" s="107">
        <v>1800000</v>
      </c>
      <c r="M39" s="107">
        <v>0</v>
      </c>
      <c r="N39" s="99">
        <v>1800000</v>
      </c>
      <c r="O39" s="107">
        <v>0</v>
      </c>
      <c r="P39" s="107">
        <v>0</v>
      </c>
      <c r="Q39" s="107">
        <v>0</v>
      </c>
      <c r="R39" s="103">
        <v>1800000</v>
      </c>
      <c r="S39" s="99">
        <v>1748703.34</v>
      </c>
      <c r="T39" s="104">
        <f t="shared" si="0"/>
        <v>0.97150185555555557</v>
      </c>
      <c r="U39" s="99">
        <v>0</v>
      </c>
      <c r="V39" s="104">
        <f t="shared" si="1"/>
        <v>0</v>
      </c>
      <c r="W39" s="99">
        <v>0</v>
      </c>
      <c r="X39" s="104">
        <f t="shared" si="2"/>
        <v>0</v>
      </c>
    </row>
    <row r="40" spans="1:24" ht="80.45" customHeight="1" x14ac:dyDescent="0.25">
      <c r="A40" s="105" t="s">
        <v>72</v>
      </c>
      <c r="B40" s="106" t="s">
        <v>73</v>
      </c>
      <c r="C40" s="105" t="s">
        <v>62</v>
      </c>
      <c r="D40" s="105" t="s">
        <v>77</v>
      </c>
      <c r="E40" s="105" t="s">
        <v>60</v>
      </c>
      <c r="F40" s="105" t="s">
        <v>78</v>
      </c>
      <c r="G40" s="105">
        <v>10</v>
      </c>
      <c r="H40" s="105">
        <v>307</v>
      </c>
      <c r="I40" s="105" t="s">
        <v>76</v>
      </c>
      <c r="J40" s="105">
        <v>4</v>
      </c>
      <c r="K40" s="107">
        <v>0</v>
      </c>
      <c r="L40" s="107">
        <v>1000000</v>
      </c>
      <c r="M40" s="107">
        <v>0</v>
      </c>
      <c r="N40" s="99">
        <v>1000000</v>
      </c>
      <c r="O40" s="107">
        <v>0</v>
      </c>
      <c r="P40" s="107">
        <v>0</v>
      </c>
      <c r="Q40" s="107">
        <v>0</v>
      </c>
      <c r="R40" s="103">
        <v>1000000</v>
      </c>
      <c r="S40" s="99">
        <v>0</v>
      </c>
      <c r="T40" s="104">
        <f t="shared" si="0"/>
        <v>0</v>
      </c>
      <c r="U40" s="99">
        <v>0</v>
      </c>
      <c r="V40" s="104">
        <f t="shared" si="1"/>
        <v>0</v>
      </c>
      <c r="W40" s="99">
        <v>0</v>
      </c>
      <c r="X40" s="104">
        <f t="shared" si="2"/>
        <v>0</v>
      </c>
    </row>
    <row r="41" spans="1:24" ht="63.75" x14ac:dyDescent="0.25">
      <c r="A41" s="109" t="s">
        <v>72</v>
      </c>
      <c r="B41" s="110" t="s">
        <v>73</v>
      </c>
      <c r="C41" s="109" t="s">
        <v>62</v>
      </c>
      <c r="D41" s="109" t="s">
        <v>87</v>
      </c>
      <c r="E41" s="109" t="s">
        <v>60</v>
      </c>
      <c r="F41" s="105" t="s">
        <v>88</v>
      </c>
      <c r="G41" s="109">
        <v>10</v>
      </c>
      <c r="H41" s="109">
        <v>307</v>
      </c>
      <c r="I41" s="109" t="s">
        <v>76</v>
      </c>
      <c r="J41" s="109">
        <v>4</v>
      </c>
      <c r="K41" s="103">
        <v>0</v>
      </c>
      <c r="L41" s="107">
        <v>3500000</v>
      </c>
      <c r="M41" s="107">
        <v>0</v>
      </c>
      <c r="N41" s="99">
        <v>3500000</v>
      </c>
      <c r="O41" s="107">
        <v>0</v>
      </c>
      <c r="P41" s="107">
        <v>0</v>
      </c>
      <c r="Q41" s="107">
        <v>0</v>
      </c>
      <c r="R41" s="103">
        <v>3500000</v>
      </c>
      <c r="S41" s="99">
        <v>0</v>
      </c>
      <c r="T41" s="104">
        <f t="shared" si="0"/>
        <v>0</v>
      </c>
      <c r="U41" s="99">
        <v>0</v>
      </c>
      <c r="V41" s="104">
        <f t="shared" si="1"/>
        <v>0</v>
      </c>
      <c r="W41" s="99">
        <v>0</v>
      </c>
      <c r="X41" s="104">
        <f t="shared" si="2"/>
        <v>0</v>
      </c>
    </row>
    <row r="42" spans="1:24" ht="63.75" x14ac:dyDescent="0.25">
      <c r="A42" s="109" t="s">
        <v>72</v>
      </c>
      <c r="B42" s="110" t="s">
        <v>73</v>
      </c>
      <c r="C42" s="109" t="s">
        <v>62</v>
      </c>
      <c r="D42" s="109" t="s">
        <v>79</v>
      </c>
      <c r="E42" s="109" t="s">
        <v>60</v>
      </c>
      <c r="F42" s="105" t="s">
        <v>80</v>
      </c>
      <c r="G42" s="109">
        <v>10</v>
      </c>
      <c r="H42" s="109">
        <v>307</v>
      </c>
      <c r="I42" s="109" t="s">
        <v>76</v>
      </c>
      <c r="J42" s="109">
        <v>4</v>
      </c>
      <c r="K42" s="103">
        <v>0</v>
      </c>
      <c r="L42" s="103">
        <v>552525</v>
      </c>
      <c r="M42" s="103">
        <v>0</v>
      </c>
      <c r="N42" s="99">
        <v>552525</v>
      </c>
      <c r="O42" s="99">
        <v>0</v>
      </c>
      <c r="P42" s="99">
        <v>0</v>
      </c>
      <c r="Q42" s="99">
        <v>0</v>
      </c>
      <c r="R42" s="103">
        <v>552525</v>
      </c>
      <c r="S42" s="99">
        <v>52524.54</v>
      </c>
      <c r="T42" s="104">
        <f t="shared" si="0"/>
        <v>9.5062739242568209E-2</v>
      </c>
      <c r="U42" s="99">
        <v>0</v>
      </c>
      <c r="V42" s="104">
        <f t="shared" si="1"/>
        <v>0</v>
      </c>
      <c r="W42" s="99">
        <v>0</v>
      </c>
      <c r="X42" s="111">
        <f t="shared" si="2"/>
        <v>0</v>
      </c>
    </row>
    <row r="43" spans="1:24" ht="87" customHeight="1" x14ac:dyDescent="0.25">
      <c r="A43" s="109" t="s">
        <v>72</v>
      </c>
      <c r="B43" s="110" t="s">
        <v>73</v>
      </c>
      <c r="C43" s="109" t="s">
        <v>62</v>
      </c>
      <c r="D43" s="109" t="s">
        <v>116</v>
      </c>
      <c r="E43" s="109" t="s">
        <v>60</v>
      </c>
      <c r="F43" s="105" t="s">
        <v>90</v>
      </c>
      <c r="G43" s="109">
        <v>10</v>
      </c>
      <c r="H43" s="109">
        <v>307</v>
      </c>
      <c r="I43" s="109" t="s">
        <v>76</v>
      </c>
      <c r="J43" s="109">
        <v>4</v>
      </c>
      <c r="K43" s="103">
        <v>0</v>
      </c>
      <c r="L43" s="107">
        <v>12710000</v>
      </c>
      <c r="M43" s="107">
        <v>5000</v>
      </c>
      <c r="N43" s="99">
        <v>12705000</v>
      </c>
      <c r="O43" s="103">
        <v>0</v>
      </c>
      <c r="P43" s="103">
        <v>0</v>
      </c>
      <c r="Q43" s="103">
        <v>0</v>
      </c>
      <c r="R43" s="103">
        <v>12705000</v>
      </c>
      <c r="S43" s="99">
        <v>12704999.779999999</v>
      </c>
      <c r="T43" s="104">
        <f t="shared" si="0"/>
        <v>0.9999999826839826</v>
      </c>
      <c r="U43" s="99">
        <v>278434.90000000002</v>
      </c>
      <c r="V43" s="104">
        <f t="shared" si="1"/>
        <v>2.1915379771743411E-2</v>
      </c>
      <c r="W43" s="99">
        <v>278434.90000000002</v>
      </c>
      <c r="X43" s="104">
        <f t="shared" si="2"/>
        <v>2.1915379771743411E-2</v>
      </c>
    </row>
    <row r="44" spans="1:24" ht="38.25" x14ac:dyDescent="0.25">
      <c r="A44" s="109" t="s">
        <v>72</v>
      </c>
      <c r="B44" s="110" t="s">
        <v>73</v>
      </c>
      <c r="C44" s="109" t="s">
        <v>62</v>
      </c>
      <c r="D44" s="109" t="s">
        <v>97</v>
      </c>
      <c r="E44" s="109" t="s">
        <v>60</v>
      </c>
      <c r="F44" s="109" t="s">
        <v>98</v>
      </c>
      <c r="G44" s="109">
        <v>10</v>
      </c>
      <c r="H44" s="109">
        <v>107</v>
      </c>
      <c r="I44" s="109" t="s">
        <v>76</v>
      </c>
      <c r="J44" s="109">
        <v>3</v>
      </c>
      <c r="K44" s="103">
        <v>110854895</v>
      </c>
      <c r="L44" s="103">
        <v>0</v>
      </c>
      <c r="M44" s="103">
        <v>0</v>
      </c>
      <c r="N44" s="99">
        <v>110854895</v>
      </c>
      <c r="O44" s="103">
        <v>0</v>
      </c>
      <c r="P44" s="103">
        <v>0</v>
      </c>
      <c r="Q44" s="103">
        <v>0</v>
      </c>
      <c r="R44" s="103">
        <v>110854895</v>
      </c>
      <c r="S44" s="99">
        <v>93031076.739999995</v>
      </c>
      <c r="T44" s="111">
        <f t="shared" si="0"/>
        <v>0.83921487400263195</v>
      </c>
      <c r="U44" s="99">
        <v>43589293.75</v>
      </c>
      <c r="V44" s="111">
        <f t="shared" si="1"/>
        <v>0.39321036522564023</v>
      </c>
      <c r="W44" s="99">
        <v>43092194.960000001</v>
      </c>
      <c r="X44" s="111">
        <f t="shared" si="2"/>
        <v>0.38872613572905373</v>
      </c>
    </row>
    <row r="45" spans="1:24" ht="38.25" x14ac:dyDescent="0.25">
      <c r="A45" s="109" t="s">
        <v>72</v>
      </c>
      <c r="B45" s="110" t="s">
        <v>73</v>
      </c>
      <c r="C45" s="109" t="s">
        <v>62</v>
      </c>
      <c r="D45" s="109" t="s">
        <v>97</v>
      </c>
      <c r="E45" s="109" t="s">
        <v>60</v>
      </c>
      <c r="F45" s="109" t="s">
        <v>98</v>
      </c>
      <c r="G45" s="109">
        <v>10</v>
      </c>
      <c r="H45" s="109">
        <v>107</v>
      </c>
      <c r="I45" s="109" t="s">
        <v>76</v>
      </c>
      <c r="J45" s="109">
        <v>4</v>
      </c>
      <c r="K45" s="103">
        <v>13558029</v>
      </c>
      <c r="L45" s="103">
        <v>0</v>
      </c>
      <c r="M45" s="103">
        <v>0</v>
      </c>
      <c r="N45" s="99">
        <v>13558029</v>
      </c>
      <c r="O45" s="103">
        <v>0</v>
      </c>
      <c r="P45" s="103">
        <v>0</v>
      </c>
      <c r="Q45" s="103">
        <v>0</v>
      </c>
      <c r="R45" s="103">
        <v>13558029</v>
      </c>
      <c r="S45" s="99">
        <v>6270654.3300000001</v>
      </c>
      <c r="T45" s="111">
        <f t="shared" si="0"/>
        <v>0.46250486187925988</v>
      </c>
      <c r="U45" s="99">
        <v>2484406.58</v>
      </c>
      <c r="V45" s="111">
        <f t="shared" si="1"/>
        <v>0.18324245950499149</v>
      </c>
      <c r="W45" s="99">
        <v>2484406.58</v>
      </c>
      <c r="X45" s="111">
        <f t="shared" si="2"/>
        <v>0.18324245950499149</v>
      </c>
    </row>
    <row r="46" spans="1:24" ht="38.25" x14ac:dyDescent="0.25">
      <c r="A46" s="109" t="s">
        <v>72</v>
      </c>
      <c r="B46" s="110" t="s">
        <v>73</v>
      </c>
      <c r="C46" s="109" t="s">
        <v>62</v>
      </c>
      <c r="D46" s="109" t="s">
        <v>97</v>
      </c>
      <c r="E46" s="109" t="s">
        <v>60</v>
      </c>
      <c r="F46" s="109" t="s">
        <v>98</v>
      </c>
      <c r="G46" s="109">
        <v>10</v>
      </c>
      <c r="H46" s="109">
        <v>307</v>
      </c>
      <c r="I46" s="109" t="s">
        <v>76</v>
      </c>
      <c r="J46" s="109">
        <v>3</v>
      </c>
      <c r="K46" s="103">
        <v>0</v>
      </c>
      <c r="L46" s="103">
        <v>19897830</v>
      </c>
      <c r="M46" s="103">
        <v>0</v>
      </c>
      <c r="N46" s="99">
        <v>19897830</v>
      </c>
      <c r="O46" s="103">
        <v>0</v>
      </c>
      <c r="P46" s="103">
        <v>0</v>
      </c>
      <c r="Q46" s="103">
        <v>0</v>
      </c>
      <c r="R46" s="103">
        <v>19897830</v>
      </c>
      <c r="S46" s="99">
        <v>9569361.7599999998</v>
      </c>
      <c r="T46" s="111">
        <f t="shared" si="0"/>
        <v>0.48092489281494516</v>
      </c>
      <c r="U46" s="99">
        <v>3977628.93</v>
      </c>
      <c r="V46" s="111">
        <f t="shared" si="1"/>
        <v>0.19990264918335318</v>
      </c>
      <c r="W46" s="99">
        <v>3977628.93</v>
      </c>
      <c r="X46" s="111">
        <f t="shared" si="2"/>
        <v>0.19990264918335318</v>
      </c>
    </row>
    <row r="47" spans="1:24" ht="38.25" x14ac:dyDescent="0.25">
      <c r="A47" s="109" t="s">
        <v>72</v>
      </c>
      <c r="B47" s="110" t="s">
        <v>73</v>
      </c>
      <c r="C47" s="109" t="s">
        <v>62</v>
      </c>
      <c r="D47" s="109" t="s">
        <v>97</v>
      </c>
      <c r="E47" s="109" t="s">
        <v>60</v>
      </c>
      <c r="F47" s="109" t="s">
        <v>98</v>
      </c>
      <c r="G47" s="109">
        <v>10</v>
      </c>
      <c r="H47" s="109">
        <v>307</v>
      </c>
      <c r="I47" s="109" t="s">
        <v>76</v>
      </c>
      <c r="J47" s="109">
        <v>4</v>
      </c>
      <c r="K47" s="103">
        <v>0</v>
      </c>
      <c r="L47" s="103">
        <v>24408057</v>
      </c>
      <c r="M47" s="103">
        <v>0</v>
      </c>
      <c r="N47" s="99">
        <v>24408057</v>
      </c>
      <c r="O47" s="103">
        <v>0</v>
      </c>
      <c r="P47" s="103">
        <v>0</v>
      </c>
      <c r="Q47" s="103">
        <v>0</v>
      </c>
      <c r="R47" s="103">
        <v>24408057</v>
      </c>
      <c r="S47" s="99">
        <v>6846357.8099999996</v>
      </c>
      <c r="T47" s="111">
        <f t="shared" si="0"/>
        <v>0.28049581373888138</v>
      </c>
      <c r="U47" s="99">
        <v>2465247.4500000002</v>
      </c>
      <c r="V47" s="111">
        <f t="shared" si="1"/>
        <v>0.10100138040483927</v>
      </c>
      <c r="W47" s="99">
        <v>2465247.4500000002</v>
      </c>
      <c r="X47" s="111">
        <f t="shared" si="2"/>
        <v>0.10100138040483927</v>
      </c>
    </row>
    <row r="48" spans="1:24" ht="51" x14ac:dyDescent="0.25">
      <c r="A48" s="109" t="s">
        <v>72</v>
      </c>
      <c r="B48" s="110" t="s">
        <v>73</v>
      </c>
      <c r="C48" s="109" t="s">
        <v>99</v>
      </c>
      <c r="D48" s="109" t="s">
        <v>100</v>
      </c>
      <c r="E48" s="109" t="s">
        <v>60</v>
      </c>
      <c r="F48" s="109" t="s">
        <v>101</v>
      </c>
      <c r="G48" s="109">
        <v>10</v>
      </c>
      <c r="H48" s="109">
        <v>107</v>
      </c>
      <c r="I48" s="109" t="s">
        <v>76</v>
      </c>
      <c r="J48" s="109">
        <v>3</v>
      </c>
      <c r="K48" s="103">
        <v>3582444</v>
      </c>
      <c r="L48" s="103">
        <v>0</v>
      </c>
      <c r="M48" s="103">
        <v>0</v>
      </c>
      <c r="N48" s="99">
        <v>3582444</v>
      </c>
      <c r="O48" s="103">
        <v>0</v>
      </c>
      <c r="P48" s="103">
        <v>0</v>
      </c>
      <c r="Q48" s="103">
        <v>0</v>
      </c>
      <c r="R48" s="103">
        <v>3582444</v>
      </c>
      <c r="S48" s="99">
        <v>1774039.26</v>
      </c>
      <c r="T48" s="111">
        <f t="shared" si="0"/>
        <v>0.49520362635117254</v>
      </c>
      <c r="U48" s="99">
        <v>1006164.66</v>
      </c>
      <c r="V48" s="111">
        <f t="shared" si="1"/>
        <v>0.28085984316851847</v>
      </c>
      <c r="W48" s="99">
        <v>1006164.66</v>
      </c>
      <c r="X48" s="111">
        <f t="shared" si="2"/>
        <v>0.28085984316851847</v>
      </c>
    </row>
    <row r="49" spans="1:24" ht="51" x14ac:dyDescent="0.25">
      <c r="A49" s="109" t="s">
        <v>72</v>
      </c>
      <c r="B49" s="110" t="s">
        <v>73</v>
      </c>
      <c r="C49" s="109" t="s">
        <v>99</v>
      </c>
      <c r="D49" s="109" t="s">
        <v>100</v>
      </c>
      <c r="E49" s="109" t="s">
        <v>60</v>
      </c>
      <c r="F49" s="109" t="s">
        <v>101</v>
      </c>
      <c r="G49" s="109">
        <v>10</v>
      </c>
      <c r="H49" s="109">
        <v>307</v>
      </c>
      <c r="I49" s="109" t="s">
        <v>76</v>
      </c>
      <c r="J49" s="109">
        <v>3</v>
      </c>
      <c r="K49" s="103">
        <v>0</v>
      </c>
      <c r="L49" s="103">
        <v>200000</v>
      </c>
      <c r="M49" s="103">
        <v>0</v>
      </c>
      <c r="N49" s="99">
        <v>200000</v>
      </c>
      <c r="O49" s="103">
        <v>0</v>
      </c>
      <c r="P49" s="103">
        <v>0</v>
      </c>
      <c r="Q49" s="103">
        <v>0</v>
      </c>
      <c r="R49" s="103">
        <v>200000</v>
      </c>
      <c r="S49" s="99">
        <v>56000</v>
      </c>
      <c r="T49" s="111">
        <f t="shared" si="0"/>
        <v>0.28000000000000003</v>
      </c>
      <c r="U49" s="99">
        <v>0</v>
      </c>
      <c r="V49" s="111">
        <f t="shared" si="1"/>
        <v>0</v>
      </c>
      <c r="W49" s="99">
        <v>0</v>
      </c>
      <c r="X49" s="111">
        <f t="shared" si="2"/>
        <v>0</v>
      </c>
    </row>
    <row r="50" spans="1:24" ht="63.75" x14ac:dyDescent="0.25">
      <c r="A50" s="109" t="s">
        <v>102</v>
      </c>
      <c r="B50" s="110" t="s">
        <v>103</v>
      </c>
      <c r="C50" s="109" t="s">
        <v>99</v>
      </c>
      <c r="D50" s="109" t="s">
        <v>104</v>
      </c>
      <c r="E50" s="109" t="s">
        <v>60</v>
      </c>
      <c r="F50" s="109" t="s">
        <v>105</v>
      </c>
      <c r="G50" s="109">
        <v>10</v>
      </c>
      <c r="H50" s="109">
        <v>101</v>
      </c>
      <c r="I50" s="109" t="s">
        <v>48</v>
      </c>
      <c r="J50" s="109">
        <v>3</v>
      </c>
      <c r="K50" s="103">
        <v>830000</v>
      </c>
      <c r="L50" s="103">
        <v>0</v>
      </c>
      <c r="M50" s="103">
        <v>0</v>
      </c>
      <c r="N50" s="99">
        <v>830000</v>
      </c>
      <c r="O50" s="103">
        <v>0</v>
      </c>
      <c r="P50" s="103">
        <v>0</v>
      </c>
      <c r="Q50" s="103">
        <v>0</v>
      </c>
      <c r="R50" s="103">
        <v>830000</v>
      </c>
      <c r="S50" s="99">
        <v>617629.54</v>
      </c>
      <c r="T50" s="111">
        <f t="shared" si="0"/>
        <v>0.74413197590361446</v>
      </c>
      <c r="U50" s="99">
        <v>375087.14</v>
      </c>
      <c r="V50" s="111">
        <f t="shared" si="1"/>
        <v>0.45191221686746991</v>
      </c>
      <c r="W50" s="99">
        <v>375087.14</v>
      </c>
      <c r="X50" s="111">
        <f t="shared" si="2"/>
        <v>0.45191221686746991</v>
      </c>
    </row>
    <row r="51" spans="1:24" ht="63.75" x14ac:dyDescent="0.25">
      <c r="A51" s="109" t="s">
        <v>102</v>
      </c>
      <c r="B51" s="110" t="s">
        <v>103</v>
      </c>
      <c r="C51" s="109" t="s">
        <v>99</v>
      </c>
      <c r="D51" s="109" t="s">
        <v>104</v>
      </c>
      <c r="E51" s="109" t="s">
        <v>60</v>
      </c>
      <c r="F51" s="109" t="s">
        <v>105</v>
      </c>
      <c r="G51" s="109">
        <v>10</v>
      </c>
      <c r="H51" s="109" t="s">
        <v>124</v>
      </c>
      <c r="I51" s="109" t="s">
        <v>48</v>
      </c>
      <c r="J51" s="109">
        <v>3</v>
      </c>
      <c r="K51" s="103">
        <v>0</v>
      </c>
      <c r="L51" s="103">
        <v>813034</v>
      </c>
      <c r="M51" s="103">
        <v>0</v>
      </c>
      <c r="N51" s="99">
        <v>813034</v>
      </c>
      <c r="O51" s="103">
        <v>0</v>
      </c>
      <c r="P51" s="103">
        <v>0</v>
      </c>
      <c r="Q51" s="103">
        <v>0</v>
      </c>
      <c r="R51" s="103">
        <v>813034</v>
      </c>
      <c r="S51" s="99">
        <v>66975.8</v>
      </c>
      <c r="T51" s="111">
        <f t="shared" si="0"/>
        <v>8.2377612744362477E-2</v>
      </c>
      <c r="U51" s="99">
        <v>20190</v>
      </c>
      <c r="V51" s="111">
        <f t="shared" si="0"/>
        <v>2.4832909816809631E-2</v>
      </c>
      <c r="W51" s="99">
        <v>20190</v>
      </c>
      <c r="X51" s="111">
        <f t="shared" si="0"/>
        <v>2.4832909816809631E-2</v>
      </c>
    </row>
    <row r="52" spans="1:24" ht="38.25" x14ac:dyDescent="0.25">
      <c r="A52" s="109" t="s">
        <v>106</v>
      </c>
      <c r="B52" s="110" t="s">
        <v>107</v>
      </c>
      <c r="C52" s="109" t="s">
        <v>62</v>
      </c>
      <c r="D52" s="109" t="s">
        <v>108</v>
      </c>
      <c r="E52" s="109" t="s">
        <v>60</v>
      </c>
      <c r="F52" s="109" t="s">
        <v>109</v>
      </c>
      <c r="G52" s="109">
        <v>10</v>
      </c>
      <c r="H52" s="109">
        <v>107</v>
      </c>
      <c r="I52" s="109" t="s">
        <v>76</v>
      </c>
      <c r="J52" s="109">
        <v>3</v>
      </c>
      <c r="K52" s="103">
        <v>9495000</v>
      </c>
      <c r="L52" s="103">
        <v>0</v>
      </c>
      <c r="M52" s="103">
        <v>0</v>
      </c>
      <c r="N52" s="99">
        <v>9495000</v>
      </c>
      <c r="O52" s="103">
        <v>0</v>
      </c>
      <c r="P52" s="103">
        <v>0</v>
      </c>
      <c r="Q52" s="103">
        <v>0</v>
      </c>
      <c r="R52" s="103">
        <v>9495000</v>
      </c>
      <c r="S52" s="99">
        <v>8265878</v>
      </c>
      <c r="T52" s="111">
        <f t="shared" si="0"/>
        <v>0.87055060558188524</v>
      </c>
      <c r="U52" s="99">
        <v>3749255.47</v>
      </c>
      <c r="V52" s="111">
        <f t="shared" si="1"/>
        <v>0.39486629489204844</v>
      </c>
      <c r="W52" s="99">
        <v>3749255.47</v>
      </c>
      <c r="X52" s="111">
        <f t="shared" si="2"/>
        <v>0.39486629489204844</v>
      </c>
    </row>
    <row r="53" spans="1:24" ht="38.25" x14ac:dyDescent="0.25">
      <c r="A53" s="109" t="s">
        <v>110</v>
      </c>
      <c r="B53" s="110" t="s">
        <v>111</v>
      </c>
      <c r="C53" s="109" t="s">
        <v>112</v>
      </c>
      <c r="D53" s="109" t="s">
        <v>113</v>
      </c>
      <c r="E53" s="109" t="s">
        <v>60</v>
      </c>
      <c r="F53" s="109" t="s">
        <v>114</v>
      </c>
      <c r="G53" s="109">
        <v>10</v>
      </c>
      <c r="H53" s="109">
        <v>107</v>
      </c>
      <c r="I53" s="109" t="s">
        <v>76</v>
      </c>
      <c r="J53" s="109">
        <v>3</v>
      </c>
      <c r="K53" s="103">
        <v>340954</v>
      </c>
      <c r="L53" s="103">
        <v>0</v>
      </c>
      <c r="M53" s="103">
        <v>0</v>
      </c>
      <c r="N53" s="99">
        <v>340954</v>
      </c>
      <c r="O53" s="103">
        <v>0</v>
      </c>
      <c r="P53" s="103">
        <v>0</v>
      </c>
      <c r="Q53" s="103">
        <v>0</v>
      </c>
      <c r="R53" s="103">
        <v>340954</v>
      </c>
      <c r="S53" s="99">
        <v>236627.75</v>
      </c>
      <c r="T53" s="111">
        <f t="shared" si="0"/>
        <v>0.69401664154108766</v>
      </c>
      <c r="U53" s="99">
        <v>8800</v>
      </c>
      <c r="V53" s="111">
        <f t="shared" si="1"/>
        <v>2.5809933304785981E-2</v>
      </c>
      <c r="W53" s="99">
        <v>8800</v>
      </c>
      <c r="X53" s="111">
        <f t="shared" si="2"/>
        <v>2.5809933304785981E-2</v>
      </c>
    </row>
    <row r="54" spans="1:24" ht="38.25" x14ac:dyDescent="0.25">
      <c r="A54" s="109" t="s">
        <v>110</v>
      </c>
      <c r="B54" s="110" t="s">
        <v>111</v>
      </c>
      <c r="C54" s="109" t="s">
        <v>112</v>
      </c>
      <c r="D54" s="109" t="s">
        <v>113</v>
      </c>
      <c r="E54" s="109" t="s">
        <v>60</v>
      </c>
      <c r="F54" s="109" t="s">
        <v>114</v>
      </c>
      <c r="G54" s="109">
        <v>10</v>
      </c>
      <c r="H54" s="109">
        <v>107</v>
      </c>
      <c r="I54" s="109" t="s">
        <v>76</v>
      </c>
      <c r="J54" s="109" t="s">
        <v>125</v>
      </c>
      <c r="K54" s="103">
        <v>3381046</v>
      </c>
      <c r="L54" s="103">
        <v>0</v>
      </c>
      <c r="M54" s="103">
        <v>0</v>
      </c>
      <c r="N54" s="99">
        <v>3381046</v>
      </c>
      <c r="O54" s="103">
        <v>0</v>
      </c>
      <c r="P54" s="103">
        <v>0</v>
      </c>
      <c r="Q54" s="103">
        <v>0</v>
      </c>
      <c r="R54" s="103">
        <v>3381046</v>
      </c>
      <c r="S54" s="99">
        <v>112260</v>
      </c>
      <c r="T54" s="111">
        <f t="shared" si="0"/>
        <v>3.3202742583212416E-2</v>
      </c>
      <c r="U54" s="99">
        <v>0</v>
      </c>
      <c r="V54" s="111">
        <f t="shared" si="1"/>
        <v>0</v>
      </c>
      <c r="W54" s="99">
        <v>0</v>
      </c>
      <c r="X54" s="111">
        <f t="shared" si="2"/>
        <v>0</v>
      </c>
    </row>
    <row r="55" spans="1:24" ht="38.25" x14ac:dyDescent="0.25">
      <c r="A55" s="109" t="s">
        <v>110</v>
      </c>
      <c r="B55" s="110" t="s">
        <v>111</v>
      </c>
      <c r="C55" s="109" t="s">
        <v>112</v>
      </c>
      <c r="D55" s="109" t="s">
        <v>113</v>
      </c>
      <c r="E55" s="109" t="s">
        <v>60</v>
      </c>
      <c r="F55" s="109" t="s">
        <v>114</v>
      </c>
      <c r="G55" s="109">
        <v>10</v>
      </c>
      <c r="H55" s="109" t="s">
        <v>126</v>
      </c>
      <c r="I55" s="109" t="s">
        <v>76</v>
      </c>
      <c r="J55" s="109">
        <v>3</v>
      </c>
      <c r="K55" s="103">
        <v>0</v>
      </c>
      <c r="L55" s="103">
        <v>2919545</v>
      </c>
      <c r="M55" s="103">
        <v>0</v>
      </c>
      <c r="N55" s="99">
        <v>2919545</v>
      </c>
      <c r="O55" s="103">
        <v>0</v>
      </c>
      <c r="P55" s="103">
        <v>0</v>
      </c>
      <c r="Q55" s="103">
        <v>0</v>
      </c>
      <c r="R55" s="103">
        <v>2919545</v>
      </c>
      <c r="S55" s="99">
        <v>939097.05</v>
      </c>
      <c r="T55" s="111">
        <f t="shared" si="0"/>
        <v>0.32165870024267479</v>
      </c>
      <c r="U55" s="99">
        <v>0</v>
      </c>
      <c r="V55" s="111">
        <f t="shared" si="1"/>
        <v>0</v>
      </c>
      <c r="W55" s="99">
        <v>0</v>
      </c>
      <c r="X55" s="111">
        <f t="shared" si="2"/>
        <v>0</v>
      </c>
    </row>
    <row r="56" spans="1:24" ht="39" thickBot="1" x14ac:dyDescent="0.3">
      <c r="A56" s="109" t="s">
        <v>110</v>
      </c>
      <c r="B56" s="110" t="s">
        <v>111</v>
      </c>
      <c r="C56" s="109" t="s">
        <v>112</v>
      </c>
      <c r="D56" s="109" t="s">
        <v>113</v>
      </c>
      <c r="E56" s="109" t="s">
        <v>60</v>
      </c>
      <c r="F56" s="109" t="s">
        <v>114</v>
      </c>
      <c r="G56" s="109">
        <v>10</v>
      </c>
      <c r="H56" s="109" t="s">
        <v>126</v>
      </c>
      <c r="I56" s="109" t="s">
        <v>76</v>
      </c>
      <c r="J56" s="109">
        <v>4</v>
      </c>
      <c r="K56" s="103">
        <v>0</v>
      </c>
      <c r="L56" s="103">
        <v>10000000</v>
      </c>
      <c r="M56" s="103">
        <v>0</v>
      </c>
      <c r="N56" s="99">
        <v>10000000</v>
      </c>
      <c r="O56" s="103">
        <v>0</v>
      </c>
      <c r="P56" s="103">
        <v>0</v>
      </c>
      <c r="Q56" s="103">
        <v>0</v>
      </c>
      <c r="R56" s="103">
        <v>10000000</v>
      </c>
      <c r="S56" s="99">
        <v>9509883.1699999999</v>
      </c>
      <c r="T56" s="111">
        <f t="shared" si="0"/>
        <v>0.95098831699999997</v>
      </c>
      <c r="U56" s="103">
        <v>3063077.51</v>
      </c>
      <c r="V56" s="111">
        <f t="shared" si="1"/>
        <v>0.30630775099999996</v>
      </c>
      <c r="W56" s="103">
        <v>3063077.51</v>
      </c>
      <c r="X56" s="111">
        <f t="shared" si="2"/>
        <v>0.30630775099999996</v>
      </c>
    </row>
    <row r="57" spans="1:24" ht="20.100000000000001" customHeight="1" thickTop="1" x14ac:dyDescent="0.25">
      <c r="A57" s="112" t="s">
        <v>41</v>
      </c>
      <c r="B57" s="113"/>
      <c r="C57" s="112"/>
      <c r="D57" s="112"/>
      <c r="E57" s="112"/>
      <c r="F57" s="112"/>
      <c r="G57" s="112"/>
      <c r="H57" s="112"/>
      <c r="I57" s="112"/>
      <c r="J57" s="112"/>
      <c r="K57" s="114">
        <f t="shared" ref="K57:S57" si="6">SUBTOTAL(109,K5:K56)</f>
        <v>1684973000</v>
      </c>
      <c r="L57" s="114">
        <f t="shared" si="6"/>
        <v>605598907.13999999</v>
      </c>
      <c r="M57" s="114">
        <f t="shared" si="6"/>
        <v>28878525</v>
      </c>
      <c r="N57" s="114">
        <f t="shared" si="6"/>
        <v>2261693382.1400003</v>
      </c>
      <c r="O57" s="115">
        <f t="shared" si="6"/>
        <v>0</v>
      </c>
      <c r="P57" s="115">
        <f t="shared" si="6"/>
        <v>0</v>
      </c>
      <c r="Q57" s="115">
        <f t="shared" si="6"/>
        <v>-56900.94</v>
      </c>
      <c r="R57" s="114">
        <f t="shared" si="6"/>
        <v>2261636481.1999998</v>
      </c>
      <c r="S57" s="114">
        <f t="shared" si="6"/>
        <v>1310170075.1699996</v>
      </c>
      <c r="T57" s="116">
        <f>S57/$R57</f>
        <v>0.5793017958725345</v>
      </c>
      <c r="U57" s="114">
        <f>SUM(U5:U56)</f>
        <v>1182132080.1000001</v>
      </c>
      <c r="V57" s="116">
        <f>U57/$R57</f>
        <v>0.52268880959718766</v>
      </c>
      <c r="W57" s="114">
        <f>SUM(W5:W56)</f>
        <v>1181059139.0700004</v>
      </c>
      <c r="X57" s="117">
        <f>W57/$R57</f>
        <v>0.52221440045189893</v>
      </c>
    </row>
    <row r="58" spans="1:24" ht="8.25" customHeight="1" x14ac:dyDescent="0.25"/>
    <row r="59" spans="1:24" ht="13.5" thickBot="1" x14ac:dyDescent="0.3"/>
    <row r="60" spans="1:24" ht="13.5" thickTop="1" x14ac:dyDescent="0.25">
      <c r="N60" s="114"/>
    </row>
    <row r="64" spans="1:24" ht="15" x14ac:dyDescent="0.25">
      <c r="N64" s="118"/>
      <c r="S64" s="118"/>
      <c r="U64" s="118"/>
      <c r="W64" s="118"/>
    </row>
    <row r="65" spans="14:23" ht="15" x14ac:dyDescent="0.25">
      <c r="N65" s="118"/>
      <c r="S65" s="118"/>
    </row>
    <row r="66" spans="14:23" ht="15" x14ac:dyDescent="0.25">
      <c r="N66" s="118"/>
      <c r="S66" s="118"/>
      <c r="U66" s="118"/>
      <c r="W66" s="118"/>
    </row>
    <row r="67" spans="14:23" ht="15" x14ac:dyDescent="0.25">
      <c r="N67" s="118"/>
      <c r="S67" s="118"/>
      <c r="U67" s="118"/>
      <c r="W67" s="118"/>
    </row>
    <row r="68" spans="14:23" ht="15" x14ac:dyDescent="0.25">
      <c r="N68" s="118"/>
      <c r="S68" s="118"/>
      <c r="U68" s="118"/>
      <c r="W68" s="118"/>
    </row>
    <row r="70" spans="14:23" x14ac:dyDescent="0.25">
      <c r="T70" s="83"/>
      <c r="V70" s="83"/>
    </row>
    <row r="81" spans="20:24" s="83" customFormat="1" x14ac:dyDescent="0.25">
      <c r="T81" s="84"/>
      <c r="V81" s="84"/>
      <c r="X81" s="84"/>
    </row>
    <row r="92" spans="20:24" s="83" customFormat="1" x14ac:dyDescent="0.25">
      <c r="T92" s="84"/>
      <c r="V92" s="84"/>
      <c r="X92" s="84"/>
    </row>
    <row r="93" spans="20:24" s="83" customFormat="1" x14ac:dyDescent="0.25">
      <c r="T93" s="84"/>
      <c r="V93" s="84"/>
      <c r="X93" s="84"/>
    </row>
    <row r="94" spans="20:24" s="83" customFormat="1" x14ac:dyDescent="0.25">
      <c r="T94" s="84"/>
      <c r="V94" s="84"/>
      <c r="X94" s="84"/>
    </row>
    <row r="95" spans="20:24" s="83" customFormat="1" x14ac:dyDescent="0.25">
      <c r="T95" s="84"/>
      <c r="V95" s="84"/>
      <c r="X95" s="84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39370078740157483" header="0.31496062992125984" footer="0.31496062992125984"/>
  <pageSetup paperSize="9" scale="48" orientation="landscape" r:id="rId1"/>
  <headerFooter>
    <oddHeader>&amp;LPODER JUDICIÁRIO
ÓRGÃO: 04000 - TRIBUNAL DE JUSTIÇA DO MARANHÃO
DATA DE REFERÊNCIA: JUL/2022
&amp;CRESOLUÇÃO CNJ Nº 102 - ANEXO II - DOTAÇÃO E EXECUÇÃO ORÇAMENTÁRIA</oddHeader>
    <oddFooter>&amp;CPágina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showGridLines="0" view="pageBreakPreview" topLeftCell="C1" zoomScale="95" zoomScaleNormal="95" zoomScaleSheetLayoutView="95" workbookViewId="0">
      <selection activeCell="C57" sqref="C57"/>
    </sheetView>
  </sheetViews>
  <sheetFormatPr defaultColWidth="9.140625" defaultRowHeight="12.75" x14ac:dyDescent="0.25"/>
  <cols>
    <col min="1" max="1" width="7" style="82" customWidth="1"/>
    <col min="2" max="2" width="9" style="82" bestFit="1" customWidth="1"/>
    <col min="3" max="3" width="9.7109375" style="82" customWidth="1"/>
    <col min="4" max="4" width="15.28515625" style="82" bestFit="1" customWidth="1"/>
    <col min="5" max="5" width="12.7109375" style="82" bestFit="1" customWidth="1"/>
    <col min="6" max="6" width="19.5703125" style="82" customWidth="1"/>
    <col min="7" max="7" width="5.7109375" style="82" bestFit="1" customWidth="1"/>
    <col min="8" max="8" width="6.28515625" style="82" bestFit="1" customWidth="1"/>
    <col min="9" max="9" width="15.28515625" style="82" customWidth="1"/>
    <col min="10" max="10" width="4.5703125" style="82" bestFit="1" customWidth="1"/>
    <col min="11" max="11" width="18.28515625" style="83" customWidth="1"/>
    <col min="12" max="12" width="16.5703125" style="83" bestFit="1" customWidth="1"/>
    <col min="13" max="13" width="15.85546875" style="83" bestFit="1" customWidth="1"/>
    <col min="14" max="14" width="17.140625" style="83" customWidth="1"/>
    <col min="15" max="15" width="11" style="83" customWidth="1"/>
    <col min="16" max="16" width="7.85546875" style="83" bestFit="1" customWidth="1"/>
    <col min="17" max="17" width="12.7109375" style="83" bestFit="1" customWidth="1"/>
    <col min="18" max="18" width="16.85546875" style="83" customWidth="1"/>
    <col min="19" max="19" width="17.7109375" style="83" customWidth="1"/>
    <col min="20" max="20" width="9.140625" style="84" customWidth="1"/>
    <col min="21" max="21" width="16.85546875" style="83" customWidth="1"/>
    <col min="22" max="22" width="9" style="84" customWidth="1"/>
    <col min="23" max="23" width="16.42578125" style="83" customWidth="1"/>
    <col min="24" max="24" width="9.42578125" style="84" customWidth="1"/>
    <col min="25" max="16384" width="9.140625" style="82"/>
  </cols>
  <sheetData>
    <row r="1" spans="1:24" ht="13.5" thickBot="1" x14ac:dyDescent="0.3"/>
    <row r="2" spans="1:24" ht="48" customHeight="1" thickBot="1" x14ac:dyDescent="0.3">
      <c r="A2" s="158" t="s">
        <v>0</v>
      </c>
      <c r="B2" s="160"/>
      <c r="C2" s="160"/>
      <c r="D2" s="160"/>
      <c r="E2" s="160"/>
      <c r="F2" s="160"/>
      <c r="G2" s="160"/>
      <c r="H2" s="160"/>
      <c r="I2" s="160"/>
      <c r="J2" s="168"/>
      <c r="K2" s="156" t="s">
        <v>1</v>
      </c>
      <c r="L2" s="169" t="s">
        <v>2</v>
      </c>
      <c r="M2" s="170"/>
      <c r="N2" s="156" t="s">
        <v>3</v>
      </c>
      <c r="O2" s="156" t="s">
        <v>4</v>
      </c>
      <c r="P2" s="158" t="s">
        <v>5</v>
      </c>
      <c r="Q2" s="168"/>
      <c r="R2" s="156" t="s">
        <v>6</v>
      </c>
      <c r="S2" s="158" t="s">
        <v>7</v>
      </c>
      <c r="T2" s="159"/>
      <c r="U2" s="160"/>
      <c r="V2" s="159"/>
      <c r="W2" s="160"/>
      <c r="X2" s="161"/>
    </row>
    <row r="3" spans="1:24" ht="34.9" customHeight="1" x14ac:dyDescent="0.25">
      <c r="A3" s="162" t="s">
        <v>8</v>
      </c>
      <c r="B3" s="163"/>
      <c r="C3" s="164" t="s">
        <v>9</v>
      </c>
      <c r="D3" s="164" t="s">
        <v>10</v>
      </c>
      <c r="E3" s="166" t="s">
        <v>11</v>
      </c>
      <c r="F3" s="167"/>
      <c r="G3" s="164" t="s">
        <v>12</v>
      </c>
      <c r="H3" s="162" t="s">
        <v>13</v>
      </c>
      <c r="I3" s="163"/>
      <c r="J3" s="164" t="s">
        <v>14</v>
      </c>
      <c r="K3" s="157"/>
      <c r="L3" s="119" t="s">
        <v>15</v>
      </c>
      <c r="M3" s="119" t="s">
        <v>16</v>
      </c>
      <c r="N3" s="157"/>
      <c r="O3" s="157"/>
      <c r="P3" s="86" t="s">
        <v>17</v>
      </c>
      <c r="Q3" s="86" t="s">
        <v>18</v>
      </c>
      <c r="R3" s="157"/>
      <c r="S3" s="120" t="s">
        <v>19</v>
      </c>
      <c r="T3" s="88" t="s">
        <v>20</v>
      </c>
      <c r="U3" s="120" t="s">
        <v>21</v>
      </c>
      <c r="V3" s="89" t="s">
        <v>20</v>
      </c>
      <c r="W3" s="90" t="s">
        <v>22</v>
      </c>
      <c r="X3" s="89" t="s">
        <v>20</v>
      </c>
    </row>
    <row r="4" spans="1:24" ht="34.9" customHeight="1" thickBot="1" x14ac:dyDescent="0.3">
      <c r="A4" s="121" t="s">
        <v>23</v>
      </c>
      <c r="B4" s="121" t="s">
        <v>24</v>
      </c>
      <c r="C4" s="165"/>
      <c r="D4" s="165"/>
      <c r="E4" s="121" t="s">
        <v>25</v>
      </c>
      <c r="F4" s="121" t="s">
        <v>26</v>
      </c>
      <c r="G4" s="165"/>
      <c r="H4" s="121" t="s">
        <v>23</v>
      </c>
      <c r="I4" s="121" t="s">
        <v>24</v>
      </c>
      <c r="J4" s="165"/>
      <c r="K4" s="121" t="s">
        <v>27</v>
      </c>
      <c r="L4" s="92" t="s">
        <v>28</v>
      </c>
      <c r="M4" s="92" t="s">
        <v>29</v>
      </c>
      <c r="N4" s="92" t="s">
        <v>30</v>
      </c>
      <c r="O4" s="92" t="s">
        <v>31</v>
      </c>
      <c r="P4" s="92" t="s">
        <v>32</v>
      </c>
      <c r="Q4" s="92" t="s">
        <v>33</v>
      </c>
      <c r="R4" s="121" t="s">
        <v>34</v>
      </c>
      <c r="S4" s="93" t="s">
        <v>35</v>
      </c>
      <c r="T4" s="94" t="s">
        <v>36</v>
      </c>
      <c r="U4" s="93" t="s">
        <v>37</v>
      </c>
      <c r="V4" s="94" t="s">
        <v>38</v>
      </c>
      <c r="W4" s="95" t="s">
        <v>39</v>
      </c>
      <c r="X4" s="94" t="s">
        <v>40</v>
      </c>
    </row>
    <row r="5" spans="1:24" ht="51" x14ac:dyDescent="0.25">
      <c r="A5" s="96" t="s">
        <v>42</v>
      </c>
      <c r="B5" s="97" t="s">
        <v>43</v>
      </c>
      <c r="C5" s="96" t="s">
        <v>44</v>
      </c>
      <c r="D5" s="96" t="s">
        <v>45</v>
      </c>
      <c r="E5" s="96" t="s">
        <v>46</v>
      </c>
      <c r="F5" s="96" t="s">
        <v>47</v>
      </c>
      <c r="G5" s="96">
        <v>20</v>
      </c>
      <c r="H5" s="96">
        <v>101</v>
      </c>
      <c r="I5" s="96" t="s">
        <v>48</v>
      </c>
      <c r="J5" s="96">
        <v>1</v>
      </c>
      <c r="K5" s="98">
        <v>30607379</v>
      </c>
      <c r="L5" s="98">
        <v>0</v>
      </c>
      <c r="M5" s="98">
        <v>0</v>
      </c>
      <c r="N5" s="99">
        <v>30607379</v>
      </c>
      <c r="O5" s="98">
        <v>0</v>
      </c>
      <c r="P5" s="98">
        <v>0</v>
      </c>
      <c r="Q5" s="98">
        <v>0</v>
      </c>
      <c r="R5" s="98">
        <v>30607379</v>
      </c>
      <c r="S5" s="99">
        <v>18835296.059999999</v>
      </c>
      <c r="T5" s="100">
        <f t="shared" ref="T5:X56" si="0">IFERROR(S5/$R5,"")</f>
        <v>0.61538415491244769</v>
      </c>
      <c r="U5" s="98">
        <v>18835296.059999999</v>
      </c>
      <c r="V5" s="100">
        <f t="shared" ref="V5:V56" si="1">IFERROR(U5/$R5,"")</f>
        <v>0.61538415491244769</v>
      </c>
      <c r="W5" s="98">
        <v>18835296.059999999</v>
      </c>
      <c r="X5" s="100">
        <f t="shared" ref="X5:X56" si="2">IFERROR(W5/$R5,"")</f>
        <v>0.61538415491244769</v>
      </c>
    </row>
    <row r="6" spans="1:24" ht="63.75" x14ac:dyDescent="0.25">
      <c r="A6" s="101" t="s">
        <v>42</v>
      </c>
      <c r="B6" s="102" t="s">
        <v>43</v>
      </c>
      <c r="C6" s="101" t="s">
        <v>49</v>
      </c>
      <c r="D6" s="101" t="s">
        <v>50</v>
      </c>
      <c r="E6" s="101" t="s">
        <v>46</v>
      </c>
      <c r="F6" s="101" t="s">
        <v>51</v>
      </c>
      <c r="G6" s="101">
        <v>20</v>
      </c>
      <c r="H6" s="101">
        <v>101</v>
      </c>
      <c r="I6" s="101" t="s">
        <v>48</v>
      </c>
      <c r="J6" s="101">
        <v>1</v>
      </c>
      <c r="K6" s="99">
        <v>142656235</v>
      </c>
      <c r="L6" s="99">
        <v>0</v>
      </c>
      <c r="M6" s="99">
        <v>0</v>
      </c>
      <c r="N6" s="99">
        <v>142656235</v>
      </c>
      <c r="O6" s="99">
        <v>0</v>
      </c>
      <c r="P6" s="99">
        <v>0</v>
      </c>
      <c r="Q6" s="99">
        <v>0</v>
      </c>
      <c r="R6" s="103">
        <v>142656235</v>
      </c>
      <c r="S6" s="99">
        <v>92355755.219999999</v>
      </c>
      <c r="T6" s="104">
        <f t="shared" si="0"/>
        <v>0.64740076183841522</v>
      </c>
      <c r="U6" s="99">
        <v>92355755.219999999</v>
      </c>
      <c r="V6" s="104">
        <f t="shared" si="1"/>
        <v>0.64740076183841522</v>
      </c>
      <c r="W6" s="99">
        <v>92355755.219999999</v>
      </c>
      <c r="X6" s="104">
        <f t="shared" si="2"/>
        <v>0.64740076183841522</v>
      </c>
    </row>
    <row r="7" spans="1:24" ht="76.5" x14ac:dyDescent="0.25">
      <c r="A7" s="101" t="s">
        <v>42</v>
      </c>
      <c r="B7" s="102" t="s">
        <v>43</v>
      </c>
      <c r="C7" s="101" t="s">
        <v>52</v>
      </c>
      <c r="D7" s="101" t="s">
        <v>53</v>
      </c>
      <c r="E7" s="101" t="s">
        <v>46</v>
      </c>
      <c r="F7" s="101" t="s">
        <v>54</v>
      </c>
      <c r="G7" s="101">
        <v>20</v>
      </c>
      <c r="H7" s="101">
        <v>101</v>
      </c>
      <c r="I7" s="101" t="s">
        <v>48</v>
      </c>
      <c r="J7" s="101">
        <v>1</v>
      </c>
      <c r="K7" s="99">
        <v>3637520</v>
      </c>
      <c r="L7" s="99">
        <v>0</v>
      </c>
      <c r="M7" s="99">
        <v>0</v>
      </c>
      <c r="N7" s="99">
        <v>3637520</v>
      </c>
      <c r="O7" s="99">
        <v>0</v>
      </c>
      <c r="P7" s="99">
        <v>0</v>
      </c>
      <c r="Q7" s="99">
        <v>0</v>
      </c>
      <c r="R7" s="103">
        <v>3637520</v>
      </c>
      <c r="S7" s="99">
        <v>2241592.4300000002</v>
      </c>
      <c r="T7" s="104">
        <f>IFERROR(S7/$R7,"")</f>
        <v>0.61624195330884779</v>
      </c>
      <c r="U7" s="99">
        <v>2241592.4300000002</v>
      </c>
      <c r="V7" s="104">
        <f t="shared" si="1"/>
        <v>0.61624195330884779</v>
      </c>
      <c r="W7" s="99">
        <v>2241592.4300000002</v>
      </c>
      <c r="X7" s="104">
        <f t="shared" si="2"/>
        <v>0.61624195330884779</v>
      </c>
    </row>
    <row r="8" spans="1:24" ht="51" x14ac:dyDescent="0.25">
      <c r="A8" s="101" t="s">
        <v>42</v>
      </c>
      <c r="B8" s="102" t="s">
        <v>43</v>
      </c>
      <c r="C8" s="101" t="s">
        <v>55</v>
      </c>
      <c r="D8" s="101" t="s">
        <v>56</v>
      </c>
      <c r="E8" s="101" t="s">
        <v>57</v>
      </c>
      <c r="F8" s="101" t="s">
        <v>58</v>
      </c>
      <c r="G8" s="101">
        <v>10</v>
      </c>
      <c r="H8" s="101">
        <v>101</v>
      </c>
      <c r="I8" s="101" t="s">
        <v>48</v>
      </c>
      <c r="J8" s="101">
        <v>3</v>
      </c>
      <c r="K8" s="99">
        <v>201223000</v>
      </c>
      <c r="L8" s="99">
        <v>0</v>
      </c>
      <c r="M8" s="99">
        <v>0</v>
      </c>
      <c r="N8" s="99">
        <v>201223000</v>
      </c>
      <c r="O8" s="99">
        <v>0</v>
      </c>
      <c r="P8" s="99">
        <v>0</v>
      </c>
      <c r="Q8" s="99">
        <v>0</v>
      </c>
      <c r="R8" s="103">
        <v>201223000</v>
      </c>
      <c r="S8" s="99">
        <v>795463.69</v>
      </c>
      <c r="T8" s="104">
        <f t="shared" si="0"/>
        <v>3.9531449685175149E-3</v>
      </c>
      <c r="U8" s="99">
        <v>795463.69</v>
      </c>
      <c r="V8" s="104">
        <f t="shared" si="1"/>
        <v>3.9531449685175149E-3</v>
      </c>
      <c r="W8" s="99">
        <v>795463.69</v>
      </c>
      <c r="X8" s="104">
        <f t="shared" si="2"/>
        <v>3.9531449685175149E-3</v>
      </c>
    </row>
    <row r="9" spans="1:24" ht="51" x14ac:dyDescent="0.25">
      <c r="A9" s="105" t="s">
        <v>42</v>
      </c>
      <c r="B9" s="106" t="s">
        <v>43</v>
      </c>
      <c r="C9" s="105" t="s">
        <v>55</v>
      </c>
      <c r="D9" s="105" t="s">
        <v>56</v>
      </c>
      <c r="E9" s="105" t="s">
        <v>57</v>
      </c>
      <c r="F9" s="105" t="s">
        <v>58</v>
      </c>
      <c r="G9" s="105">
        <v>10</v>
      </c>
      <c r="H9" s="105">
        <v>301</v>
      </c>
      <c r="I9" s="105" t="s">
        <v>48</v>
      </c>
      <c r="J9" s="105">
        <v>3</v>
      </c>
      <c r="K9" s="107">
        <v>0</v>
      </c>
      <c r="L9" s="107">
        <v>137853821.56999999</v>
      </c>
      <c r="M9" s="107">
        <v>0</v>
      </c>
      <c r="N9" s="107">
        <v>137853821.56999999</v>
      </c>
      <c r="O9" s="107">
        <v>0</v>
      </c>
      <c r="P9" s="107">
        <v>0</v>
      </c>
      <c r="Q9" s="107">
        <v>0</v>
      </c>
      <c r="R9" s="103">
        <v>137853821.56999999</v>
      </c>
      <c r="S9" s="107">
        <v>137853821.56999999</v>
      </c>
      <c r="T9" s="108">
        <f t="shared" ref="T9:T10" si="3">IFERROR(S9/$N9,"")</f>
        <v>1</v>
      </c>
      <c r="U9" s="107">
        <v>137853821.56999999</v>
      </c>
      <c r="V9" s="108">
        <f t="shared" ref="V9:V10" si="4">IFERROR(U9/$N9,"")</f>
        <v>1</v>
      </c>
      <c r="W9" s="107">
        <v>137853821.56999999</v>
      </c>
      <c r="X9" s="108">
        <f t="shared" ref="X9:X10" si="5">IFERROR(W9/$N9,"")</f>
        <v>1</v>
      </c>
    </row>
    <row r="10" spans="1:24" ht="51" x14ac:dyDescent="0.25">
      <c r="A10" s="105" t="s">
        <v>42</v>
      </c>
      <c r="B10" s="106" t="s">
        <v>43</v>
      </c>
      <c r="C10" s="105" t="s">
        <v>55</v>
      </c>
      <c r="D10" s="105" t="s">
        <v>56</v>
      </c>
      <c r="E10" s="105" t="s">
        <v>57</v>
      </c>
      <c r="F10" s="105" t="s">
        <v>58</v>
      </c>
      <c r="G10" s="105">
        <v>10</v>
      </c>
      <c r="H10" s="105" t="s">
        <v>121</v>
      </c>
      <c r="I10" s="105" t="s">
        <v>48</v>
      </c>
      <c r="J10" s="105">
        <v>3</v>
      </c>
      <c r="K10" s="107">
        <v>0</v>
      </c>
      <c r="L10" s="107">
        <v>234213542</v>
      </c>
      <c r="M10" s="107"/>
      <c r="N10" s="107">
        <v>234213542</v>
      </c>
      <c r="O10" s="107"/>
      <c r="P10" s="107">
        <v>0</v>
      </c>
      <c r="Q10" s="107">
        <v>0</v>
      </c>
      <c r="R10" s="103">
        <v>234213542</v>
      </c>
      <c r="S10" s="107">
        <v>234213542</v>
      </c>
      <c r="T10" s="108">
        <f t="shared" si="3"/>
        <v>1</v>
      </c>
      <c r="U10" s="107">
        <v>234213542</v>
      </c>
      <c r="V10" s="108">
        <f t="shared" si="4"/>
        <v>1</v>
      </c>
      <c r="W10" s="107">
        <v>234213542</v>
      </c>
      <c r="X10" s="108">
        <f t="shared" si="5"/>
        <v>1</v>
      </c>
    </row>
    <row r="11" spans="1:24" ht="51" x14ac:dyDescent="0.25">
      <c r="A11" s="101" t="s">
        <v>42</v>
      </c>
      <c r="B11" s="102" t="s">
        <v>43</v>
      </c>
      <c r="C11" s="101" t="s">
        <v>52</v>
      </c>
      <c r="D11" s="101" t="s">
        <v>59</v>
      </c>
      <c r="E11" s="101" t="s">
        <v>60</v>
      </c>
      <c r="F11" s="101" t="s">
        <v>61</v>
      </c>
      <c r="G11" s="101">
        <v>20</v>
      </c>
      <c r="H11" s="101">
        <v>101</v>
      </c>
      <c r="I11" s="101" t="s">
        <v>48</v>
      </c>
      <c r="J11" s="101">
        <v>3</v>
      </c>
      <c r="K11" s="99">
        <v>43627167</v>
      </c>
      <c r="L11" s="99">
        <v>200000</v>
      </c>
      <c r="M11" s="99">
        <v>2300000</v>
      </c>
      <c r="N11" s="99">
        <v>41527167</v>
      </c>
      <c r="O11" s="99">
        <v>0</v>
      </c>
      <c r="P11" s="99">
        <v>0</v>
      </c>
      <c r="Q11" s="99">
        <v>0</v>
      </c>
      <c r="R11" s="103">
        <v>41527167</v>
      </c>
      <c r="S11" s="99">
        <v>25631859.600000001</v>
      </c>
      <c r="T11" s="104">
        <f t="shared" si="0"/>
        <v>0.61723111523596108</v>
      </c>
      <c r="U11" s="99">
        <v>25631859.600000001</v>
      </c>
      <c r="V11" s="104">
        <f t="shared" si="1"/>
        <v>0.61723111523596108</v>
      </c>
      <c r="W11" s="99">
        <v>25631859.600000001</v>
      </c>
      <c r="X11" s="104">
        <f t="shared" si="2"/>
        <v>0.61723111523596108</v>
      </c>
    </row>
    <row r="12" spans="1:24" ht="38.25" x14ac:dyDescent="0.25">
      <c r="A12" s="101" t="s">
        <v>42</v>
      </c>
      <c r="B12" s="102" t="s">
        <v>43</v>
      </c>
      <c r="C12" s="101" t="s">
        <v>62</v>
      </c>
      <c r="D12" s="101" t="s">
        <v>63</v>
      </c>
      <c r="E12" s="101" t="s">
        <v>60</v>
      </c>
      <c r="F12" s="101" t="s">
        <v>64</v>
      </c>
      <c r="G12" s="101">
        <v>10</v>
      </c>
      <c r="H12" s="101">
        <v>101</v>
      </c>
      <c r="I12" s="101" t="s">
        <v>48</v>
      </c>
      <c r="J12" s="101">
        <v>1</v>
      </c>
      <c r="K12" s="99">
        <v>931335866</v>
      </c>
      <c r="L12" s="99">
        <v>0</v>
      </c>
      <c r="M12" s="99">
        <v>0</v>
      </c>
      <c r="N12" s="99">
        <v>931335866</v>
      </c>
      <c r="O12" s="99">
        <v>0</v>
      </c>
      <c r="P12" s="99">
        <v>0</v>
      </c>
      <c r="Q12" s="99">
        <v>0</v>
      </c>
      <c r="R12" s="103">
        <v>931335866</v>
      </c>
      <c r="S12" s="99">
        <v>607367094.24000001</v>
      </c>
      <c r="T12" s="104">
        <f t="shared" si="0"/>
        <v>0.65214614449305441</v>
      </c>
      <c r="U12" s="99">
        <v>606846020.83000004</v>
      </c>
      <c r="V12" s="104">
        <f t="shared" si="1"/>
        <v>0.65158665416413808</v>
      </c>
      <c r="W12" s="99">
        <v>606846020.83000004</v>
      </c>
      <c r="X12" s="104">
        <f t="shared" si="2"/>
        <v>0.65158665416413808</v>
      </c>
    </row>
    <row r="13" spans="1:24" ht="38.25" x14ac:dyDescent="0.25">
      <c r="A13" s="101" t="s">
        <v>42</v>
      </c>
      <c r="B13" s="102" t="s">
        <v>43</v>
      </c>
      <c r="C13" s="101" t="s">
        <v>62</v>
      </c>
      <c r="D13" s="101" t="s">
        <v>63</v>
      </c>
      <c r="E13" s="101" t="s">
        <v>60</v>
      </c>
      <c r="F13" s="101" t="s">
        <v>64</v>
      </c>
      <c r="G13" s="101">
        <v>10</v>
      </c>
      <c r="H13" s="101" t="s">
        <v>124</v>
      </c>
      <c r="I13" s="101" t="s">
        <v>48</v>
      </c>
      <c r="J13" s="101" t="s">
        <v>127</v>
      </c>
      <c r="K13" s="99">
        <v>0</v>
      </c>
      <c r="L13" s="99">
        <v>47075948.909999996</v>
      </c>
      <c r="M13" s="99"/>
      <c r="N13" s="99">
        <v>47075948.909999996</v>
      </c>
      <c r="O13" s="99">
        <v>0</v>
      </c>
      <c r="P13" s="99">
        <v>0</v>
      </c>
      <c r="Q13" s="99">
        <v>0</v>
      </c>
      <c r="R13" s="103">
        <v>47075948.909999996</v>
      </c>
      <c r="S13" s="99">
        <v>0</v>
      </c>
      <c r="T13" s="104">
        <f t="shared" si="0"/>
        <v>0</v>
      </c>
      <c r="U13" s="99">
        <v>0</v>
      </c>
      <c r="V13" s="104">
        <f t="shared" si="1"/>
        <v>0</v>
      </c>
      <c r="W13" s="99">
        <v>0</v>
      </c>
      <c r="X13" s="104">
        <f t="shared" si="2"/>
        <v>0</v>
      </c>
    </row>
    <row r="14" spans="1:24" ht="38.25" x14ac:dyDescent="0.25">
      <c r="A14" s="101" t="s">
        <v>42</v>
      </c>
      <c r="B14" s="102" t="s">
        <v>43</v>
      </c>
      <c r="C14" s="101" t="s">
        <v>62</v>
      </c>
      <c r="D14" s="101" t="s">
        <v>63</v>
      </c>
      <c r="E14" s="101" t="s">
        <v>60</v>
      </c>
      <c r="F14" s="101" t="s">
        <v>64</v>
      </c>
      <c r="G14" s="101">
        <v>10</v>
      </c>
      <c r="H14" s="101">
        <v>101</v>
      </c>
      <c r="I14" s="101" t="s">
        <v>48</v>
      </c>
      <c r="J14" s="101">
        <v>3</v>
      </c>
      <c r="K14" s="99">
        <v>139171107</v>
      </c>
      <c r="L14" s="99">
        <v>200000</v>
      </c>
      <c r="M14" s="99">
        <v>200000</v>
      </c>
      <c r="N14" s="99">
        <v>139171107</v>
      </c>
      <c r="O14" s="99">
        <v>0</v>
      </c>
      <c r="P14" s="99">
        <v>0</v>
      </c>
      <c r="Q14" s="99">
        <v>-67544.94</v>
      </c>
      <c r="R14" s="103">
        <v>139103562.06</v>
      </c>
      <c r="S14" s="99">
        <v>95263188.469999999</v>
      </c>
      <c r="T14" s="104">
        <f t="shared" si="0"/>
        <v>0.68483644170743674</v>
      </c>
      <c r="U14" s="99">
        <v>85447096.790000007</v>
      </c>
      <c r="V14" s="104">
        <f t="shared" si="1"/>
        <v>0.61426965294493197</v>
      </c>
      <c r="W14" s="99">
        <v>85443727.019999996</v>
      </c>
      <c r="X14" s="104">
        <f t="shared" si="2"/>
        <v>0.61424542804407312</v>
      </c>
    </row>
    <row r="15" spans="1:24" ht="38.25" x14ac:dyDescent="0.25">
      <c r="A15" s="101" t="s">
        <v>42</v>
      </c>
      <c r="B15" s="102" t="s">
        <v>43</v>
      </c>
      <c r="C15" s="101" t="s">
        <v>62</v>
      </c>
      <c r="D15" s="101" t="s">
        <v>63</v>
      </c>
      <c r="E15" s="101" t="s">
        <v>60</v>
      </c>
      <c r="F15" s="101" t="s">
        <v>64</v>
      </c>
      <c r="G15" s="101">
        <v>10</v>
      </c>
      <c r="H15" s="101" t="s">
        <v>124</v>
      </c>
      <c r="I15" s="101" t="s">
        <v>48</v>
      </c>
      <c r="J15" s="101">
        <v>3</v>
      </c>
      <c r="K15" s="99">
        <v>0</v>
      </c>
      <c r="L15" s="99">
        <v>77906603.659999996</v>
      </c>
      <c r="M15" s="99">
        <v>22004000</v>
      </c>
      <c r="N15" s="99">
        <v>55902603.659999996</v>
      </c>
      <c r="O15" s="99">
        <v>0</v>
      </c>
      <c r="P15" s="99">
        <v>0</v>
      </c>
      <c r="Q15" s="99">
        <v>0</v>
      </c>
      <c r="R15" s="103">
        <v>55902603.659999996</v>
      </c>
      <c r="S15" s="99">
        <v>18500909.98</v>
      </c>
      <c r="T15" s="104">
        <f t="shared" si="0"/>
        <v>0.33094898571312809</v>
      </c>
      <c r="U15" s="99">
        <v>2011117.07</v>
      </c>
      <c r="V15" s="104">
        <f t="shared" si="1"/>
        <v>3.5975373924113221E-2</v>
      </c>
      <c r="W15" s="99">
        <v>2011117.07</v>
      </c>
      <c r="X15" s="104">
        <f t="shared" si="2"/>
        <v>3.5975373924113221E-2</v>
      </c>
    </row>
    <row r="16" spans="1:24" ht="38.25" x14ac:dyDescent="0.25">
      <c r="A16" s="101" t="s">
        <v>42</v>
      </c>
      <c r="B16" s="102" t="s">
        <v>43</v>
      </c>
      <c r="C16" s="101" t="s">
        <v>62</v>
      </c>
      <c r="D16" s="101" t="s">
        <v>63</v>
      </c>
      <c r="E16" s="101" t="s">
        <v>60</v>
      </c>
      <c r="F16" s="101" t="s">
        <v>64</v>
      </c>
      <c r="G16" s="101">
        <v>10</v>
      </c>
      <c r="H16" s="101">
        <v>101</v>
      </c>
      <c r="I16" s="101" t="s">
        <v>48</v>
      </c>
      <c r="J16" s="101">
        <v>4</v>
      </c>
      <c r="K16" s="99">
        <v>3017000</v>
      </c>
      <c r="L16" s="99">
        <v>0</v>
      </c>
      <c r="M16" s="99">
        <v>0</v>
      </c>
      <c r="N16" s="99">
        <v>3017000</v>
      </c>
      <c r="O16" s="99">
        <v>0</v>
      </c>
      <c r="P16" s="99">
        <v>0</v>
      </c>
      <c r="Q16" s="99">
        <v>0</v>
      </c>
      <c r="R16" s="103">
        <v>3017000</v>
      </c>
      <c r="S16" s="99">
        <v>2693660.64</v>
      </c>
      <c r="T16" s="104">
        <f t="shared" si="0"/>
        <v>0.89282752403049392</v>
      </c>
      <c r="U16" s="99">
        <v>481513.4</v>
      </c>
      <c r="V16" s="104">
        <f t="shared" si="1"/>
        <v>0.15960006629101758</v>
      </c>
      <c r="W16" s="99">
        <v>481513.4</v>
      </c>
      <c r="X16" s="104">
        <f t="shared" si="2"/>
        <v>0.15960006629101758</v>
      </c>
    </row>
    <row r="17" spans="1:24" ht="38.25" x14ac:dyDescent="0.25">
      <c r="A17" s="101" t="s">
        <v>42</v>
      </c>
      <c r="B17" s="102" t="s">
        <v>43</v>
      </c>
      <c r="C17" s="101" t="s">
        <v>62</v>
      </c>
      <c r="D17" s="101" t="s">
        <v>63</v>
      </c>
      <c r="E17" s="101" t="s">
        <v>60</v>
      </c>
      <c r="F17" s="101" t="s">
        <v>64</v>
      </c>
      <c r="G17" s="101">
        <v>10</v>
      </c>
      <c r="H17" s="101" t="s">
        <v>124</v>
      </c>
      <c r="I17" s="101" t="s">
        <v>48</v>
      </c>
      <c r="J17" s="101" t="s">
        <v>125</v>
      </c>
      <c r="K17" s="99">
        <v>0</v>
      </c>
      <c r="L17" s="99">
        <v>8000000</v>
      </c>
      <c r="M17" s="99">
        <v>0</v>
      </c>
      <c r="N17" s="99">
        <v>8000000</v>
      </c>
      <c r="O17" s="99"/>
      <c r="P17" s="99"/>
      <c r="Q17" s="99"/>
      <c r="R17" s="103">
        <v>8000000</v>
      </c>
      <c r="S17" s="99">
        <v>0</v>
      </c>
      <c r="T17" s="104">
        <f t="shared" si="0"/>
        <v>0</v>
      </c>
      <c r="U17" s="99">
        <v>0</v>
      </c>
      <c r="V17" s="104">
        <f t="shared" si="1"/>
        <v>0</v>
      </c>
      <c r="W17" s="99">
        <v>0</v>
      </c>
      <c r="X17" s="104">
        <f t="shared" si="2"/>
        <v>0</v>
      </c>
    </row>
    <row r="18" spans="1:24" ht="51" x14ac:dyDescent="0.25">
      <c r="A18" s="101" t="s">
        <v>42</v>
      </c>
      <c r="B18" s="102" t="s">
        <v>43</v>
      </c>
      <c r="C18" s="101" t="s">
        <v>65</v>
      </c>
      <c r="D18" s="101" t="s">
        <v>66</v>
      </c>
      <c r="E18" s="101" t="s">
        <v>60</v>
      </c>
      <c r="F18" s="101" t="s">
        <v>67</v>
      </c>
      <c r="G18" s="101">
        <v>10</v>
      </c>
      <c r="H18" s="101">
        <v>101</v>
      </c>
      <c r="I18" s="101" t="s">
        <v>48</v>
      </c>
      <c r="J18" s="101">
        <v>3</v>
      </c>
      <c r="K18" s="99">
        <v>800726</v>
      </c>
      <c r="L18" s="99">
        <v>0</v>
      </c>
      <c r="M18" s="99">
        <v>0</v>
      </c>
      <c r="N18" s="99">
        <v>800726</v>
      </c>
      <c r="O18" s="99">
        <v>0</v>
      </c>
      <c r="P18" s="99">
        <v>0</v>
      </c>
      <c r="Q18" s="99">
        <v>0</v>
      </c>
      <c r="R18" s="103">
        <v>800726</v>
      </c>
      <c r="S18" s="99">
        <v>102140</v>
      </c>
      <c r="T18" s="104">
        <f t="shared" si="0"/>
        <v>0.12755923998970933</v>
      </c>
      <c r="U18" s="99">
        <v>27560</v>
      </c>
      <c r="V18" s="104">
        <f t="shared" si="1"/>
        <v>3.4418764970789009E-2</v>
      </c>
      <c r="W18" s="99">
        <v>27560</v>
      </c>
      <c r="X18" s="104">
        <f t="shared" si="2"/>
        <v>3.4418764970789009E-2</v>
      </c>
    </row>
    <row r="19" spans="1:24" ht="38.25" x14ac:dyDescent="0.25">
      <c r="A19" s="101" t="s">
        <v>68</v>
      </c>
      <c r="B19" s="102" t="s">
        <v>69</v>
      </c>
      <c r="C19" s="101" t="s">
        <v>62</v>
      </c>
      <c r="D19" s="101" t="s">
        <v>70</v>
      </c>
      <c r="E19" s="101" t="s">
        <v>60</v>
      </c>
      <c r="F19" s="101" t="s">
        <v>71</v>
      </c>
      <c r="G19" s="101">
        <v>10</v>
      </c>
      <c r="H19" s="101">
        <v>101</v>
      </c>
      <c r="I19" s="101" t="s">
        <v>48</v>
      </c>
      <c r="J19" s="101">
        <v>3</v>
      </c>
      <c r="K19" s="99">
        <v>25968000</v>
      </c>
      <c r="L19" s="99">
        <v>2100000</v>
      </c>
      <c r="M19" s="99">
        <v>0</v>
      </c>
      <c r="N19" s="99">
        <v>28068000</v>
      </c>
      <c r="O19" s="99">
        <v>0</v>
      </c>
      <c r="P19" s="99">
        <v>0</v>
      </c>
      <c r="Q19" s="99">
        <v>0</v>
      </c>
      <c r="R19" s="103">
        <v>28068000</v>
      </c>
      <c r="S19" s="99">
        <v>24001372.309999999</v>
      </c>
      <c r="T19" s="104">
        <f t="shared" si="0"/>
        <v>0.85511515996864751</v>
      </c>
      <c r="U19" s="99">
        <v>14544983.41</v>
      </c>
      <c r="V19" s="104">
        <f t="shared" si="1"/>
        <v>0.51820519488385353</v>
      </c>
      <c r="W19" s="99">
        <v>14535659.77</v>
      </c>
      <c r="X19" s="104">
        <f t="shared" si="2"/>
        <v>0.517873014464871</v>
      </c>
    </row>
    <row r="20" spans="1:24" ht="63.75" x14ac:dyDescent="0.25">
      <c r="A20" s="101" t="s">
        <v>72</v>
      </c>
      <c r="B20" s="102" t="s">
        <v>73</v>
      </c>
      <c r="C20" s="101" t="s">
        <v>62</v>
      </c>
      <c r="D20" s="101" t="s">
        <v>74</v>
      </c>
      <c r="E20" s="101" t="s">
        <v>60</v>
      </c>
      <c r="F20" s="101" t="s">
        <v>75</v>
      </c>
      <c r="G20" s="101">
        <v>10</v>
      </c>
      <c r="H20" s="101">
        <v>107</v>
      </c>
      <c r="I20" s="101" t="s">
        <v>76</v>
      </c>
      <c r="J20" s="101">
        <v>3</v>
      </c>
      <c r="K20" s="99">
        <v>10640632</v>
      </c>
      <c r="L20" s="99">
        <v>0</v>
      </c>
      <c r="M20" s="99">
        <v>0</v>
      </c>
      <c r="N20" s="99">
        <v>10640632</v>
      </c>
      <c r="O20" s="99">
        <v>0</v>
      </c>
      <c r="P20" s="99">
        <v>0</v>
      </c>
      <c r="Q20" s="99">
        <v>0</v>
      </c>
      <c r="R20" s="103">
        <v>10640632</v>
      </c>
      <c r="S20" s="99">
        <v>9577034.2300000004</v>
      </c>
      <c r="T20" s="104">
        <f t="shared" si="0"/>
        <v>0.90004374082291361</v>
      </c>
      <c r="U20" s="99">
        <v>3105874.22</v>
      </c>
      <c r="V20" s="104">
        <f>IFERROR(U20/$R20,"")</f>
        <v>0.29188813408827596</v>
      </c>
      <c r="W20" s="99">
        <v>3105874.22</v>
      </c>
      <c r="X20" s="104">
        <f t="shared" si="2"/>
        <v>0.29188813408827596</v>
      </c>
    </row>
    <row r="21" spans="1:24" ht="63.75" x14ac:dyDescent="0.25">
      <c r="A21" s="101" t="s">
        <v>72</v>
      </c>
      <c r="B21" s="102" t="s">
        <v>73</v>
      </c>
      <c r="C21" s="101" t="s">
        <v>62</v>
      </c>
      <c r="D21" s="101" t="s">
        <v>74</v>
      </c>
      <c r="E21" s="101" t="s">
        <v>60</v>
      </c>
      <c r="F21" s="101" t="s">
        <v>75</v>
      </c>
      <c r="G21" s="101">
        <v>10</v>
      </c>
      <c r="H21" s="101">
        <v>107</v>
      </c>
      <c r="I21" s="101" t="s">
        <v>76</v>
      </c>
      <c r="J21" s="101">
        <v>4</v>
      </c>
      <c r="K21" s="99">
        <v>1106000</v>
      </c>
      <c r="L21" s="99">
        <v>0</v>
      </c>
      <c r="M21" s="99">
        <v>340000</v>
      </c>
      <c r="N21" s="99">
        <v>766000</v>
      </c>
      <c r="O21" s="99">
        <v>0</v>
      </c>
      <c r="P21" s="99">
        <v>0</v>
      </c>
      <c r="Q21" s="99">
        <v>0</v>
      </c>
      <c r="R21" s="103">
        <v>766000</v>
      </c>
      <c r="S21" s="99">
        <v>572046.19999999995</v>
      </c>
      <c r="T21" s="104">
        <f t="shared" si="0"/>
        <v>0.74679660574412532</v>
      </c>
      <c r="U21" s="99">
        <v>151030</v>
      </c>
      <c r="V21" s="104">
        <f t="shared" si="1"/>
        <v>0.19716710182767624</v>
      </c>
      <c r="W21" s="99">
        <v>151030</v>
      </c>
      <c r="X21" s="104">
        <f t="shared" si="2"/>
        <v>0.19716710182767624</v>
      </c>
    </row>
    <row r="22" spans="1:24" ht="63.75" x14ac:dyDescent="0.25">
      <c r="A22" s="105" t="s">
        <v>72</v>
      </c>
      <c r="B22" s="106" t="s">
        <v>73</v>
      </c>
      <c r="C22" s="105" t="s">
        <v>62</v>
      </c>
      <c r="D22" s="105" t="s">
        <v>122</v>
      </c>
      <c r="E22" s="105" t="s">
        <v>60</v>
      </c>
      <c r="F22" s="105" t="s">
        <v>119</v>
      </c>
      <c r="G22" s="105">
        <v>10</v>
      </c>
      <c r="H22" s="105">
        <v>107</v>
      </c>
      <c r="I22" s="105" t="s">
        <v>76</v>
      </c>
      <c r="J22" s="105">
        <v>4</v>
      </c>
      <c r="K22" s="107">
        <v>0</v>
      </c>
      <c r="L22" s="107">
        <v>50000</v>
      </c>
      <c r="M22" s="107">
        <v>0</v>
      </c>
      <c r="N22" s="107">
        <v>50000</v>
      </c>
      <c r="O22" s="107">
        <v>0</v>
      </c>
      <c r="P22" s="107">
        <v>0</v>
      </c>
      <c r="Q22" s="107">
        <v>0</v>
      </c>
      <c r="R22" s="107">
        <v>50000</v>
      </c>
      <c r="S22" s="107">
        <v>38537.699999999997</v>
      </c>
      <c r="T22" s="104">
        <f t="shared" si="0"/>
        <v>0.77075399999999994</v>
      </c>
      <c r="U22" s="99">
        <v>21818.97</v>
      </c>
      <c r="V22" s="104">
        <f t="shared" si="1"/>
        <v>0.43637940000000003</v>
      </c>
      <c r="W22" s="99">
        <v>21818.97</v>
      </c>
      <c r="X22" s="104">
        <f t="shared" si="2"/>
        <v>0.43637940000000003</v>
      </c>
    </row>
    <row r="23" spans="1:24" ht="88.15" customHeight="1" x14ac:dyDescent="0.25">
      <c r="A23" s="105" t="s">
        <v>72</v>
      </c>
      <c r="B23" s="106" t="s">
        <v>73</v>
      </c>
      <c r="C23" s="105" t="s">
        <v>62</v>
      </c>
      <c r="D23" s="105" t="s">
        <v>77</v>
      </c>
      <c r="E23" s="105" t="s">
        <v>60</v>
      </c>
      <c r="F23" s="105" t="s">
        <v>78</v>
      </c>
      <c r="G23" s="105">
        <v>10</v>
      </c>
      <c r="H23" s="105">
        <v>107</v>
      </c>
      <c r="I23" s="105" t="s">
        <v>76</v>
      </c>
      <c r="J23" s="105">
        <v>4</v>
      </c>
      <c r="K23" s="107">
        <v>1800000</v>
      </c>
      <c r="L23" s="107">
        <v>0</v>
      </c>
      <c r="M23" s="107">
        <v>0</v>
      </c>
      <c r="N23" s="99">
        <v>1800000</v>
      </c>
      <c r="O23" s="107">
        <v>0</v>
      </c>
      <c r="P23" s="107">
        <v>0</v>
      </c>
      <c r="Q23" s="107">
        <v>0</v>
      </c>
      <c r="R23" s="103">
        <v>1800000</v>
      </c>
      <c r="S23" s="99">
        <v>0</v>
      </c>
      <c r="T23" s="104">
        <f t="shared" si="0"/>
        <v>0</v>
      </c>
      <c r="U23" s="99">
        <v>0</v>
      </c>
      <c r="V23" s="104">
        <f t="shared" si="1"/>
        <v>0</v>
      </c>
      <c r="W23" s="99">
        <v>0</v>
      </c>
      <c r="X23" s="104">
        <f t="shared" si="2"/>
        <v>0</v>
      </c>
    </row>
    <row r="24" spans="1:24" ht="63.75" x14ac:dyDescent="0.25">
      <c r="A24" s="105" t="s">
        <v>72</v>
      </c>
      <c r="B24" s="106" t="s">
        <v>73</v>
      </c>
      <c r="C24" s="105" t="s">
        <v>62</v>
      </c>
      <c r="D24" s="105" t="s">
        <v>79</v>
      </c>
      <c r="E24" s="105" t="s">
        <v>60</v>
      </c>
      <c r="F24" s="105" t="s">
        <v>80</v>
      </c>
      <c r="G24" s="105">
        <v>10</v>
      </c>
      <c r="H24" s="105">
        <v>107</v>
      </c>
      <c r="I24" s="105" t="s">
        <v>76</v>
      </c>
      <c r="J24" s="105">
        <v>4</v>
      </c>
      <c r="K24" s="107">
        <v>1200000</v>
      </c>
      <c r="L24" s="107">
        <v>170000</v>
      </c>
      <c r="M24" s="107">
        <v>0</v>
      </c>
      <c r="N24" s="99">
        <v>1370000</v>
      </c>
      <c r="O24" s="99">
        <v>0</v>
      </c>
      <c r="P24" s="99">
        <v>0</v>
      </c>
      <c r="Q24" s="99">
        <v>0</v>
      </c>
      <c r="R24" s="103">
        <v>1370000</v>
      </c>
      <c r="S24" s="99">
        <v>88118.78</v>
      </c>
      <c r="T24" s="104">
        <f t="shared" si="0"/>
        <v>6.4320277372262771E-2</v>
      </c>
      <c r="U24" s="99">
        <v>88118.78</v>
      </c>
      <c r="V24" s="104">
        <f t="shared" si="1"/>
        <v>6.4320277372262771E-2</v>
      </c>
      <c r="W24" s="99">
        <v>88118.78</v>
      </c>
      <c r="X24" s="108">
        <f t="shared" si="2"/>
        <v>6.4320277372262771E-2</v>
      </c>
    </row>
    <row r="25" spans="1:24" ht="63.75" x14ac:dyDescent="0.25">
      <c r="A25" s="105" t="s">
        <v>72</v>
      </c>
      <c r="B25" s="106" t="s">
        <v>73</v>
      </c>
      <c r="C25" s="105" t="s">
        <v>62</v>
      </c>
      <c r="D25" s="105" t="s">
        <v>81</v>
      </c>
      <c r="E25" s="105" t="s">
        <v>60</v>
      </c>
      <c r="F25" s="105" t="s">
        <v>82</v>
      </c>
      <c r="G25" s="105">
        <v>10</v>
      </c>
      <c r="H25" s="105">
        <v>107</v>
      </c>
      <c r="I25" s="105" t="s">
        <v>76</v>
      </c>
      <c r="J25" s="105">
        <v>4</v>
      </c>
      <c r="K25" s="107">
        <v>1000000</v>
      </c>
      <c r="L25" s="107">
        <v>0</v>
      </c>
      <c r="M25" s="107">
        <v>0</v>
      </c>
      <c r="N25" s="99">
        <v>1000000</v>
      </c>
      <c r="O25" s="107">
        <v>0</v>
      </c>
      <c r="P25" s="107">
        <v>0</v>
      </c>
      <c r="Q25" s="107">
        <v>0</v>
      </c>
      <c r="R25" s="103">
        <v>1000000</v>
      </c>
      <c r="S25" s="99">
        <v>1000000</v>
      </c>
      <c r="T25" s="104">
        <f t="shared" si="0"/>
        <v>1</v>
      </c>
      <c r="U25" s="99">
        <v>0</v>
      </c>
      <c r="V25" s="104">
        <f t="shared" si="1"/>
        <v>0</v>
      </c>
      <c r="W25" s="99">
        <v>0</v>
      </c>
      <c r="X25" s="104">
        <f t="shared" si="2"/>
        <v>0</v>
      </c>
    </row>
    <row r="26" spans="1:24" ht="63.75" x14ac:dyDescent="0.25">
      <c r="A26" s="105" t="s">
        <v>72</v>
      </c>
      <c r="B26" s="106" t="s">
        <v>73</v>
      </c>
      <c r="C26" s="105" t="s">
        <v>62</v>
      </c>
      <c r="D26" s="105" t="s">
        <v>123</v>
      </c>
      <c r="E26" s="105" t="s">
        <v>60</v>
      </c>
      <c r="F26" s="105" t="s">
        <v>117</v>
      </c>
      <c r="G26" s="105">
        <v>10</v>
      </c>
      <c r="H26" s="105">
        <v>107</v>
      </c>
      <c r="I26" s="105" t="s">
        <v>76</v>
      </c>
      <c r="J26" s="105">
        <v>4</v>
      </c>
      <c r="K26" s="107">
        <v>500000</v>
      </c>
      <c r="L26" s="107">
        <v>0</v>
      </c>
      <c r="M26" s="107">
        <v>7000</v>
      </c>
      <c r="N26" s="99">
        <v>493000</v>
      </c>
      <c r="O26" s="107">
        <v>0</v>
      </c>
      <c r="P26" s="107">
        <v>0</v>
      </c>
      <c r="Q26" s="107">
        <v>0</v>
      </c>
      <c r="R26" s="103">
        <v>493000</v>
      </c>
      <c r="S26" s="99">
        <v>0</v>
      </c>
      <c r="T26" s="104">
        <f t="shared" si="0"/>
        <v>0</v>
      </c>
      <c r="U26" s="99">
        <v>0</v>
      </c>
      <c r="V26" s="104">
        <f t="shared" si="1"/>
        <v>0</v>
      </c>
      <c r="W26" s="99">
        <v>0</v>
      </c>
      <c r="X26" s="104">
        <f t="shared" si="2"/>
        <v>0</v>
      </c>
    </row>
    <row r="27" spans="1:24" ht="63.75" x14ac:dyDescent="0.25">
      <c r="A27" s="105" t="s">
        <v>72</v>
      </c>
      <c r="B27" s="106" t="s">
        <v>73</v>
      </c>
      <c r="C27" s="105" t="s">
        <v>62</v>
      </c>
      <c r="D27" s="105" t="s">
        <v>83</v>
      </c>
      <c r="E27" s="105" t="s">
        <v>60</v>
      </c>
      <c r="F27" s="105" t="s">
        <v>84</v>
      </c>
      <c r="G27" s="105">
        <v>10</v>
      </c>
      <c r="H27" s="105">
        <v>107</v>
      </c>
      <c r="I27" s="105" t="s">
        <v>76</v>
      </c>
      <c r="J27" s="105">
        <v>4</v>
      </c>
      <c r="K27" s="107">
        <v>500000</v>
      </c>
      <c r="L27" s="107">
        <v>0</v>
      </c>
      <c r="M27" s="107">
        <v>0</v>
      </c>
      <c r="N27" s="99">
        <v>500000</v>
      </c>
      <c r="O27" s="107">
        <v>0</v>
      </c>
      <c r="P27" s="107">
        <v>0</v>
      </c>
      <c r="Q27" s="107">
        <v>0</v>
      </c>
      <c r="R27" s="103">
        <v>500000</v>
      </c>
      <c r="S27" s="99">
        <v>0</v>
      </c>
      <c r="T27" s="104">
        <f t="shared" si="0"/>
        <v>0</v>
      </c>
      <c r="U27" s="99">
        <v>0</v>
      </c>
      <c r="V27" s="104">
        <f t="shared" si="1"/>
        <v>0</v>
      </c>
      <c r="W27" s="99">
        <v>0</v>
      </c>
      <c r="X27" s="104">
        <f t="shared" si="2"/>
        <v>0</v>
      </c>
    </row>
    <row r="28" spans="1:24" ht="93.6" customHeight="1" x14ac:dyDescent="0.25">
      <c r="A28" s="105" t="s">
        <v>72</v>
      </c>
      <c r="B28" s="106" t="s">
        <v>73</v>
      </c>
      <c r="C28" s="105" t="s">
        <v>62</v>
      </c>
      <c r="D28" s="105" t="s">
        <v>85</v>
      </c>
      <c r="E28" s="105" t="s">
        <v>60</v>
      </c>
      <c r="F28" s="105" t="s">
        <v>86</v>
      </c>
      <c r="G28" s="105">
        <v>10</v>
      </c>
      <c r="H28" s="105">
        <v>107</v>
      </c>
      <c r="I28" s="105" t="s">
        <v>76</v>
      </c>
      <c r="J28" s="105">
        <v>4</v>
      </c>
      <c r="K28" s="107">
        <v>1000000</v>
      </c>
      <c r="L28" s="107">
        <v>0</v>
      </c>
      <c r="M28" s="107">
        <v>0</v>
      </c>
      <c r="N28" s="99">
        <v>1000000</v>
      </c>
      <c r="O28" s="107">
        <v>0</v>
      </c>
      <c r="P28" s="107">
        <v>0</v>
      </c>
      <c r="Q28" s="107">
        <v>0</v>
      </c>
      <c r="R28" s="103">
        <v>1000000</v>
      </c>
      <c r="S28" s="99">
        <v>0</v>
      </c>
      <c r="T28" s="104">
        <f t="shared" si="0"/>
        <v>0</v>
      </c>
      <c r="U28" s="99">
        <v>0</v>
      </c>
      <c r="V28" s="104">
        <f t="shared" si="1"/>
        <v>0</v>
      </c>
      <c r="W28" s="99">
        <v>0</v>
      </c>
      <c r="X28" s="104">
        <f t="shared" si="2"/>
        <v>0</v>
      </c>
    </row>
    <row r="29" spans="1:24" ht="63.75" x14ac:dyDescent="0.25">
      <c r="A29" s="105" t="s">
        <v>72</v>
      </c>
      <c r="B29" s="106" t="s">
        <v>73</v>
      </c>
      <c r="C29" s="105" t="s">
        <v>62</v>
      </c>
      <c r="D29" s="105" t="s">
        <v>87</v>
      </c>
      <c r="E29" s="105" t="s">
        <v>60</v>
      </c>
      <c r="F29" s="105" t="s">
        <v>88</v>
      </c>
      <c r="G29" s="105">
        <v>10</v>
      </c>
      <c r="H29" s="105">
        <v>107</v>
      </c>
      <c r="I29" s="105" t="s">
        <v>76</v>
      </c>
      <c r="J29" s="105">
        <v>4</v>
      </c>
      <c r="K29" s="107">
        <v>1000000</v>
      </c>
      <c r="L29" s="107">
        <v>0</v>
      </c>
      <c r="M29" s="107">
        <v>590000</v>
      </c>
      <c r="N29" s="99">
        <v>410000</v>
      </c>
      <c r="O29" s="107">
        <v>0</v>
      </c>
      <c r="P29" s="107">
        <v>0</v>
      </c>
      <c r="Q29" s="107">
        <v>0</v>
      </c>
      <c r="R29" s="103">
        <v>410000</v>
      </c>
      <c r="S29" s="99">
        <v>0</v>
      </c>
      <c r="T29" s="104">
        <f t="shared" si="0"/>
        <v>0</v>
      </c>
      <c r="U29" s="99">
        <v>0</v>
      </c>
      <c r="V29" s="104">
        <f t="shared" si="1"/>
        <v>0</v>
      </c>
      <c r="W29" s="99">
        <v>0</v>
      </c>
      <c r="X29" s="104">
        <f t="shared" si="2"/>
        <v>0</v>
      </c>
    </row>
    <row r="30" spans="1:24" ht="82.9" customHeight="1" x14ac:dyDescent="0.25">
      <c r="A30" s="105" t="s">
        <v>72</v>
      </c>
      <c r="B30" s="106" t="s">
        <v>73</v>
      </c>
      <c r="C30" s="105" t="s">
        <v>62</v>
      </c>
      <c r="D30" s="105" t="s">
        <v>89</v>
      </c>
      <c r="E30" s="105" t="s">
        <v>60</v>
      </c>
      <c r="F30" s="105" t="s">
        <v>90</v>
      </c>
      <c r="G30" s="105">
        <v>10</v>
      </c>
      <c r="H30" s="105">
        <v>107</v>
      </c>
      <c r="I30" s="105" t="s">
        <v>76</v>
      </c>
      <c r="J30" s="105">
        <v>4</v>
      </c>
      <c r="K30" s="107">
        <v>1500000</v>
      </c>
      <c r="L30" s="107">
        <v>0</v>
      </c>
      <c r="M30" s="107">
        <v>0</v>
      </c>
      <c r="N30" s="99">
        <v>1500000</v>
      </c>
      <c r="O30" s="107">
        <v>0</v>
      </c>
      <c r="P30" s="107">
        <v>0</v>
      </c>
      <c r="Q30" s="107">
        <v>0</v>
      </c>
      <c r="R30" s="103">
        <v>1500000</v>
      </c>
      <c r="S30" s="99">
        <v>0</v>
      </c>
      <c r="T30" s="104">
        <f t="shared" si="0"/>
        <v>0</v>
      </c>
      <c r="U30" s="99">
        <v>0</v>
      </c>
      <c r="V30" s="104">
        <f t="shared" si="1"/>
        <v>0</v>
      </c>
      <c r="W30" s="99">
        <v>0</v>
      </c>
      <c r="X30" s="104">
        <f t="shared" si="2"/>
        <v>0</v>
      </c>
    </row>
    <row r="31" spans="1:24" ht="88.15" customHeight="1" x14ac:dyDescent="0.25">
      <c r="A31" s="105" t="s">
        <v>72</v>
      </c>
      <c r="B31" s="106" t="s">
        <v>73</v>
      </c>
      <c r="C31" s="105" t="s">
        <v>62</v>
      </c>
      <c r="D31" s="105" t="s">
        <v>91</v>
      </c>
      <c r="E31" s="105" t="s">
        <v>60</v>
      </c>
      <c r="F31" s="105" t="s">
        <v>92</v>
      </c>
      <c r="G31" s="105">
        <v>10</v>
      </c>
      <c r="H31" s="105">
        <v>107</v>
      </c>
      <c r="I31" s="105" t="s">
        <v>76</v>
      </c>
      <c r="J31" s="105">
        <v>4</v>
      </c>
      <c r="K31" s="107">
        <v>60000</v>
      </c>
      <c r="L31" s="107">
        <v>590000</v>
      </c>
      <c r="M31" s="107">
        <v>0</v>
      </c>
      <c r="N31" s="99">
        <v>650000</v>
      </c>
      <c r="O31" s="107">
        <v>0</v>
      </c>
      <c r="P31" s="107">
        <v>0</v>
      </c>
      <c r="Q31" s="107">
        <v>0</v>
      </c>
      <c r="R31" s="103">
        <v>650000</v>
      </c>
      <c r="S31" s="99">
        <v>649564.80000000005</v>
      </c>
      <c r="T31" s="104">
        <f t="shared" si="0"/>
        <v>0.99933046153846161</v>
      </c>
      <c r="U31" s="99">
        <v>301664.09999999998</v>
      </c>
      <c r="V31" s="104">
        <f t="shared" si="1"/>
        <v>0.46409861538461533</v>
      </c>
      <c r="W31" s="99">
        <v>301664.09999999998</v>
      </c>
      <c r="X31" s="104">
        <f t="shared" si="2"/>
        <v>0.46409861538461533</v>
      </c>
    </row>
    <row r="32" spans="1:24" ht="89.45" customHeight="1" x14ac:dyDescent="0.25">
      <c r="A32" s="105" t="s">
        <v>72</v>
      </c>
      <c r="B32" s="106" t="s">
        <v>73</v>
      </c>
      <c r="C32" s="105" t="s">
        <v>62</v>
      </c>
      <c r="D32" s="105" t="s">
        <v>93</v>
      </c>
      <c r="E32" s="105" t="s">
        <v>60</v>
      </c>
      <c r="F32" s="105" t="s">
        <v>94</v>
      </c>
      <c r="G32" s="105">
        <v>10</v>
      </c>
      <c r="H32" s="105">
        <v>107</v>
      </c>
      <c r="I32" s="105" t="s">
        <v>76</v>
      </c>
      <c r="J32" s="105">
        <v>4</v>
      </c>
      <c r="K32" s="107">
        <v>230000</v>
      </c>
      <c r="L32" s="107">
        <v>120000</v>
      </c>
      <c r="M32" s="107">
        <v>0</v>
      </c>
      <c r="N32" s="99">
        <v>350000</v>
      </c>
      <c r="O32" s="107">
        <v>0</v>
      </c>
      <c r="P32" s="107">
        <v>0</v>
      </c>
      <c r="Q32" s="107">
        <v>0</v>
      </c>
      <c r="R32" s="103">
        <v>350000</v>
      </c>
      <c r="S32" s="99">
        <v>49800.01</v>
      </c>
      <c r="T32" s="104">
        <f t="shared" si="0"/>
        <v>0.14228574285714285</v>
      </c>
      <c r="U32" s="99">
        <v>0</v>
      </c>
      <c r="V32" s="104">
        <f t="shared" si="1"/>
        <v>0</v>
      </c>
      <c r="W32" s="99">
        <v>0</v>
      </c>
      <c r="X32" s="104">
        <f t="shared" si="2"/>
        <v>0</v>
      </c>
    </row>
    <row r="33" spans="1:24" ht="63.75" x14ac:dyDescent="0.25">
      <c r="A33" s="105" t="s">
        <v>72</v>
      </c>
      <c r="B33" s="106" t="s">
        <v>73</v>
      </c>
      <c r="C33" s="105" t="s">
        <v>62</v>
      </c>
      <c r="D33" s="105" t="s">
        <v>95</v>
      </c>
      <c r="E33" s="105" t="s">
        <v>60</v>
      </c>
      <c r="F33" s="105" t="s">
        <v>96</v>
      </c>
      <c r="G33" s="105">
        <v>10</v>
      </c>
      <c r="H33" s="105">
        <v>107</v>
      </c>
      <c r="I33" s="105" t="s">
        <v>76</v>
      </c>
      <c r="J33" s="105">
        <v>4</v>
      </c>
      <c r="K33" s="107">
        <v>350000</v>
      </c>
      <c r="L33" s="107">
        <v>7000</v>
      </c>
      <c r="M33" s="107">
        <v>0</v>
      </c>
      <c r="N33" s="99">
        <v>357000</v>
      </c>
      <c r="O33" s="107">
        <v>0</v>
      </c>
      <c r="P33" s="107">
        <v>0</v>
      </c>
      <c r="Q33" s="107">
        <v>0</v>
      </c>
      <c r="R33" s="103">
        <v>357000</v>
      </c>
      <c r="S33" s="99">
        <v>0</v>
      </c>
      <c r="T33" s="104">
        <f t="shared" si="0"/>
        <v>0</v>
      </c>
      <c r="U33" s="99">
        <v>0</v>
      </c>
      <c r="V33" s="104">
        <f t="shared" si="1"/>
        <v>0</v>
      </c>
      <c r="W33" s="99">
        <v>0</v>
      </c>
      <c r="X33" s="104">
        <f t="shared" si="2"/>
        <v>0</v>
      </c>
    </row>
    <row r="34" spans="1:24" ht="63.75" x14ac:dyDescent="0.25">
      <c r="A34" s="105" t="s">
        <v>72</v>
      </c>
      <c r="B34" s="106" t="s">
        <v>73</v>
      </c>
      <c r="C34" s="105" t="s">
        <v>62</v>
      </c>
      <c r="D34" s="105" t="s">
        <v>74</v>
      </c>
      <c r="E34" s="105" t="s">
        <v>60</v>
      </c>
      <c r="F34" s="105" t="s">
        <v>75</v>
      </c>
      <c r="G34" s="105">
        <v>10</v>
      </c>
      <c r="H34" s="105">
        <v>307</v>
      </c>
      <c r="I34" s="105" t="s">
        <v>76</v>
      </c>
      <c r="J34" s="105">
        <v>3</v>
      </c>
      <c r="K34" s="107">
        <v>0</v>
      </c>
      <c r="L34" s="107">
        <v>6736000</v>
      </c>
      <c r="M34" s="107">
        <v>0</v>
      </c>
      <c r="N34" s="107">
        <v>6736000</v>
      </c>
      <c r="O34" s="107">
        <v>0</v>
      </c>
      <c r="P34" s="107">
        <v>0</v>
      </c>
      <c r="Q34" s="107">
        <v>0</v>
      </c>
      <c r="R34" s="107">
        <v>6736000</v>
      </c>
      <c r="S34" s="107">
        <v>2255900.77</v>
      </c>
      <c r="T34" s="108">
        <f t="shared" si="0"/>
        <v>0.33490213331353919</v>
      </c>
      <c r="U34" s="107">
        <v>576800.5</v>
      </c>
      <c r="V34" s="108">
        <f t="shared" si="1"/>
        <v>8.5629527909738712E-2</v>
      </c>
      <c r="W34" s="107">
        <v>576800.5</v>
      </c>
      <c r="X34" s="108">
        <f t="shared" si="2"/>
        <v>8.5629527909738712E-2</v>
      </c>
    </row>
    <row r="35" spans="1:24" ht="63.75" x14ac:dyDescent="0.25">
      <c r="A35" s="105" t="s">
        <v>72</v>
      </c>
      <c r="B35" s="106" t="s">
        <v>73</v>
      </c>
      <c r="C35" s="105" t="s">
        <v>62</v>
      </c>
      <c r="D35" s="105" t="s">
        <v>95</v>
      </c>
      <c r="E35" s="105" t="s">
        <v>60</v>
      </c>
      <c r="F35" s="105" t="s">
        <v>96</v>
      </c>
      <c r="G35" s="105">
        <v>10</v>
      </c>
      <c r="H35" s="105" t="s">
        <v>126</v>
      </c>
      <c r="I35" s="105" t="s">
        <v>76</v>
      </c>
      <c r="J35" s="105">
        <v>4</v>
      </c>
      <c r="K35" s="107">
        <v>0</v>
      </c>
      <c r="L35" s="107">
        <v>3610000</v>
      </c>
      <c r="M35" s="107">
        <v>0</v>
      </c>
      <c r="N35" s="107">
        <v>3610000</v>
      </c>
      <c r="O35" s="107">
        <v>0</v>
      </c>
      <c r="P35" s="107">
        <v>0</v>
      </c>
      <c r="Q35" s="107">
        <v>0</v>
      </c>
      <c r="R35" s="107">
        <v>3610000</v>
      </c>
      <c r="S35" s="107">
        <v>0</v>
      </c>
      <c r="T35" s="104">
        <f t="shared" si="0"/>
        <v>0</v>
      </c>
      <c r="U35" s="99">
        <v>0</v>
      </c>
      <c r="V35" s="104">
        <f t="shared" si="1"/>
        <v>0</v>
      </c>
      <c r="W35" s="99">
        <v>0</v>
      </c>
      <c r="X35" s="104">
        <f t="shared" si="2"/>
        <v>0</v>
      </c>
    </row>
    <row r="36" spans="1:24" ht="63.75" x14ac:dyDescent="0.25">
      <c r="A36" s="105" t="s">
        <v>72</v>
      </c>
      <c r="B36" s="106" t="s">
        <v>73</v>
      </c>
      <c r="C36" s="105" t="s">
        <v>62</v>
      </c>
      <c r="D36" s="105" t="s">
        <v>83</v>
      </c>
      <c r="E36" s="105" t="s">
        <v>60</v>
      </c>
      <c r="F36" s="105" t="s">
        <v>84</v>
      </c>
      <c r="G36" s="105">
        <v>10</v>
      </c>
      <c r="H36" s="105">
        <v>307</v>
      </c>
      <c r="I36" s="105" t="s">
        <v>76</v>
      </c>
      <c r="J36" s="105">
        <v>4</v>
      </c>
      <c r="K36" s="107">
        <v>0</v>
      </c>
      <c r="L36" s="107">
        <v>1000000</v>
      </c>
      <c r="M36" s="107">
        <v>0</v>
      </c>
      <c r="N36" s="99">
        <v>1000000</v>
      </c>
      <c r="O36" s="107">
        <v>0</v>
      </c>
      <c r="P36" s="107">
        <v>0</v>
      </c>
      <c r="Q36" s="107">
        <v>0</v>
      </c>
      <c r="R36" s="103">
        <v>1000000</v>
      </c>
      <c r="S36" s="99">
        <v>0</v>
      </c>
      <c r="T36" s="104">
        <f t="shared" si="0"/>
        <v>0</v>
      </c>
      <c r="U36" s="99">
        <v>0</v>
      </c>
      <c r="V36" s="104">
        <f t="shared" si="1"/>
        <v>0</v>
      </c>
      <c r="W36" s="99">
        <v>0</v>
      </c>
      <c r="X36" s="104">
        <f t="shared" si="2"/>
        <v>0</v>
      </c>
    </row>
    <row r="37" spans="1:24" ht="85.15" customHeight="1" x14ac:dyDescent="0.25">
      <c r="A37" s="105" t="s">
        <v>72</v>
      </c>
      <c r="B37" s="106" t="s">
        <v>73</v>
      </c>
      <c r="C37" s="105" t="s">
        <v>62</v>
      </c>
      <c r="D37" s="105" t="s">
        <v>85</v>
      </c>
      <c r="E37" s="105" t="s">
        <v>60</v>
      </c>
      <c r="F37" s="105" t="s">
        <v>86</v>
      </c>
      <c r="G37" s="105">
        <v>10</v>
      </c>
      <c r="H37" s="105">
        <v>307</v>
      </c>
      <c r="I37" s="105" t="s">
        <v>76</v>
      </c>
      <c r="J37" s="105">
        <v>4</v>
      </c>
      <c r="K37" s="107">
        <v>0</v>
      </c>
      <c r="L37" s="107">
        <v>4505000</v>
      </c>
      <c r="M37" s="107">
        <v>10000</v>
      </c>
      <c r="N37" s="99">
        <v>4495000</v>
      </c>
      <c r="O37" s="107">
        <v>0</v>
      </c>
      <c r="P37" s="107">
        <v>0</v>
      </c>
      <c r="Q37" s="107">
        <v>0</v>
      </c>
      <c r="R37" s="103">
        <v>4495000</v>
      </c>
      <c r="S37" s="99">
        <v>0</v>
      </c>
      <c r="T37" s="104">
        <f t="shared" si="0"/>
        <v>0</v>
      </c>
      <c r="U37" s="99">
        <v>0</v>
      </c>
      <c r="V37" s="104">
        <f t="shared" si="1"/>
        <v>0</v>
      </c>
      <c r="W37" s="99">
        <v>0</v>
      </c>
      <c r="X37" s="104">
        <f t="shared" si="2"/>
        <v>0</v>
      </c>
    </row>
    <row r="38" spans="1:24" ht="63.75" x14ac:dyDescent="0.25">
      <c r="A38" s="105" t="s">
        <v>72</v>
      </c>
      <c r="B38" s="106" t="s">
        <v>73</v>
      </c>
      <c r="C38" s="105" t="s">
        <v>62</v>
      </c>
      <c r="D38" s="105" t="s">
        <v>115</v>
      </c>
      <c r="E38" s="105" t="s">
        <v>60</v>
      </c>
      <c r="F38" s="105" t="s">
        <v>117</v>
      </c>
      <c r="G38" s="105">
        <v>10</v>
      </c>
      <c r="H38" s="105">
        <v>307</v>
      </c>
      <c r="I38" s="105" t="s">
        <v>76</v>
      </c>
      <c r="J38" s="105">
        <v>4</v>
      </c>
      <c r="K38" s="107">
        <v>0</v>
      </c>
      <c r="L38" s="107">
        <v>3700000</v>
      </c>
      <c r="M38" s="107">
        <v>3662525</v>
      </c>
      <c r="N38" s="99">
        <v>37475</v>
      </c>
      <c r="O38" s="107">
        <v>0</v>
      </c>
      <c r="P38" s="107">
        <v>0</v>
      </c>
      <c r="Q38" s="107">
        <v>0</v>
      </c>
      <c r="R38" s="103">
        <v>37475</v>
      </c>
      <c r="S38" s="99">
        <v>0</v>
      </c>
      <c r="T38" s="104">
        <f t="shared" si="0"/>
        <v>0</v>
      </c>
      <c r="U38" s="99">
        <v>0</v>
      </c>
      <c r="V38" s="104">
        <f t="shared" si="1"/>
        <v>0</v>
      </c>
      <c r="W38" s="99">
        <v>0</v>
      </c>
      <c r="X38" s="104">
        <f t="shared" si="2"/>
        <v>0</v>
      </c>
    </row>
    <row r="39" spans="1:24" ht="84.6" customHeight="1" x14ac:dyDescent="0.25">
      <c r="A39" s="105" t="s">
        <v>72</v>
      </c>
      <c r="B39" s="106" t="s">
        <v>73</v>
      </c>
      <c r="C39" s="105" t="s">
        <v>62</v>
      </c>
      <c r="D39" s="105" t="s">
        <v>81</v>
      </c>
      <c r="E39" s="105" t="s">
        <v>60</v>
      </c>
      <c r="F39" s="105" t="s">
        <v>82</v>
      </c>
      <c r="G39" s="105">
        <v>10</v>
      </c>
      <c r="H39" s="105">
        <v>307</v>
      </c>
      <c r="I39" s="105" t="s">
        <v>76</v>
      </c>
      <c r="J39" s="105">
        <v>4</v>
      </c>
      <c r="K39" s="107">
        <v>0</v>
      </c>
      <c r="L39" s="107">
        <v>1800000</v>
      </c>
      <c r="M39" s="107">
        <v>0</v>
      </c>
      <c r="N39" s="99">
        <v>1800000</v>
      </c>
      <c r="O39" s="107">
        <v>0</v>
      </c>
      <c r="P39" s="107">
        <v>0</v>
      </c>
      <c r="Q39" s="107">
        <v>0</v>
      </c>
      <c r="R39" s="103">
        <v>1800000</v>
      </c>
      <c r="S39" s="99">
        <v>1748703.34</v>
      </c>
      <c r="T39" s="104">
        <f t="shared" si="0"/>
        <v>0.97150185555555557</v>
      </c>
      <c r="U39" s="99">
        <v>0</v>
      </c>
      <c r="V39" s="104">
        <f t="shared" si="1"/>
        <v>0</v>
      </c>
      <c r="W39" s="99">
        <v>0</v>
      </c>
      <c r="X39" s="104">
        <f t="shared" si="2"/>
        <v>0</v>
      </c>
    </row>
    <row r="40" spans="1:24" ht="80.45" customHeight="1" x14ac:dyDescent="0.25">
      <c r="A40" s="105" t="s">
        <v>72</v>
      </c>
      <c r="B40" s="106" t="s">
        <v>73</v>
      </c>
      <c r="C40" s="105" t="s">
        <v>62</v>
      </c>
      <c r="D40" s="105" t="s">
        <v>77</v>
      </c>
      <c r="E40" s="105" t="s">
        <v>60</v>
      </c>
      <c r="F40" s="105" t="s">
        <v>78</v>
      </c>
      <c r="G40" s="105">
        <v>10</v>
      </c>
      <c r="H40" s="105">
        <v>307</v>
      </c>
      <c r="I40" s="105" t="s">
        <v>76</v>
      </c>
      <c r="J40" s="105">
        <v>4</v>
      </c>
      <c r="K40" s="107">
        <v>0</v>
      </c>
      <c r="L40" s="107">
        <v>1000000</v>
      </c>
      <c r="M40" s="107">
        <v>0</v>
      </c>
      <c r="N40" s="99">
        <v>1000000</v>
      </c>
      <c r="O40" s="107">
        <v>0</v>
      </c>
      <c r="P40" s="107">
        <v>0</v>
      </c>
      <c r="Q40" s="107">
        <v>0</v>
      </c>
      <c r="R40" s="103">
        <v>1000000</v>
      </c>
      <c r="S40" s="99">
        <v>0</v>
      </c>
      <c r="T40" s="104">
        <f t="shared" si="0"/>
        <v>0</v>
      </c>
      <c r="U40" s="99">
        <v>0</v>
      </c>
      <c r="V40" s="104">
        <f t="shared" si="1"/>
        <v>0</v>
      </c>
      <c r="W40" s="99">
        <v>0</v>
      </c>
      <c r="X40" s="104">
        <f t="shared" si="2"/>
        <v>0</v>
      </c>
    </row>
    <row r="41" spans="1:24" ht="63.75" x14ac:dyDescent="0.25">
      <c r="A41" s="109" t="s">
        <v>72</v>
      </c>
      <c r="B41" s="110" t="s">
        <v>73</v>
      </c>
      <c r="C41" s="109" t="s">
        <v>62</v>
      </c>
      <c r="D41" s="109" t="s">
        <v>87</v>
      </c>
      <c r="E41" s="109" t="s">
        <v>60</v>
      </c>
      <c r="F41" s="105" t="s">
        <v>88</v>
      </c>
      <c r="G41" s="109">
        <v>10</v>
      </c>
      <c r="H41" s="109">
        <v>307</v>
      </c>
      <c r="I41" s="109" t="s">
        <v>76</v>
      </c>
      <c r="J41" s="109">
        <v>4</v>
      </c>
      <c r="K41" s="103">
        <v>0</v>
      </c>
      <c r="L41" s="107">
        <v>3500000</v>
      </c>
      <c r="M41" s="107">
        <v>0</v>
      </c>
      <c r="N41" s="99">
        <v>3500000</v>
      </c>
      <c r="O41" s="107">
        <v>0</v>
      </c>
      <c r="P41" s="107">
        <v>0</v>
      </c>
      <c r="Q41" s="107">
        <v>0</v>
      </c>
      <c r="R41" s="103">
        <v>3500000</v>
      </c>
      <c r="S41" s="99">
        <v>0</v>
      </c>
      <c r="T41" s="104">
        <f t="shared" si="0"/>
        <v>0</v>
      </c>
      <c r="U41" s="99">
        <v>0</v>
      </c>
      <c r="V41" s="104">
        <f t="shared" si="1"/>
        <v>0</v>
      </c>
      <c r="W41" s="99">
        <v>0</v>
      </c>
      <c r="X41" s="104">
        <f t="shared" si="2"/>
        <v>0</v>
      </c>
    </row>
    <row r="42" spans="1:24" ht="63.75" x14ac:dyDescent="0.25">
      <c r="A42" s="109" t="s">
        <v>72</v>
      </c>
      <c r="B42" s="110" t="s">
        <v>73</v>
      </c>
      <c r="C42" s="109" t="s">
        <v>62</v>
      </c>
      <c r="D42" s="109" t="s">
        <v>79</v>
      </c>
      <c r="E42" s="109" t="s">
        <v>60</v>
      </c>
      <c r="F42" s="105" t="s">
        <v>80</v>
      </c>
      <c r="G42" s="109">
        <v>10</v>
      </c>
      <c r="H42" s="109">
        <v>307</v>
      </c>
      <c r="I42" s="109" t="s">
        <v>76</v>
      </c>
      <c r="J42" s="109">
        <v>4</v>
      </c>
      <c r="K42" s="103">
        <v>0</v>
      </c>
      <c r="L42" s="103">
        <v>552525</v>
      </c>
      <c r="M42" s="103">
        <v>0</v>
      </c>
      <c r="N42" s="99">
        <v>552525</v>
      </c>
      <c r="O42" s="99">
        <v>0</v>
      </c>
      <c r="P42" s="99">
        <v>0</v>
      </c>
      <c r="Q42" s="99">
        <v>0</v>
      </c>
      <c r="R42" s="103">
        <v>552525</v>
      </c>
      <c r="S42" s="99">
        <v>52524.54</v>
      </c>
      <c r="T42" s="104">
        <f t="shared" si="0"/>
        <v>9.5062739242568209E-2</v>
      </c>
      <c r="U42" s="99">
        <v>0</v>
      </c>
      <c r="V42" s="104">
        <f t="shared" si="1"/>
        <v>0</v>
      </c>
      <c r="W42" s="99">
        <v>0</v>
      </c>
      <c r="X42" s="111">
        <f t="shared" si="2"/>
        <v>0</v>
      </c>
    </row>
    <row r="43" spans="1:24" ht="87" customHeight="1" x14ac:dyDescent="0.25">
      <c r="A43" s="109" t="s">
        <v>72</v>
      </c>
      <c r="B43" s="110" t="s">
        <v>73</v>
      </c>
      <c r="C43" s="109" t="s">
        <v>62</v>
      </c>
      <c r="D43" s="109" t="s">
        <v>116</v>
      </c>
      <c r="E43" s="109" t="s">
        <v>60</v>
      </c>
      <c r="F43" s="105" t="s">
        <v>90</v>
      </c>
      <c r="G43" s="109">
        <v>10</v>
      </c>
      <c r="H43" s="109">
        <v>307</v>
      </c>
      <c r="I43" s="109" t="s">
        <v>76</v>
      </c>
      <c r="J43" s="109">
        <v>4</v>
      </c>
      <c r="K43" s="103">
        <v>0</v>
      </c>
      <c r="L43" s="107">
        <v>12710000</v>
      </c>
      <c r="M43" s="107">
        <v>5000</v>
      </c>
      <c r="N43" s="99">
        <v>12705000</v>
      </c>
      <c r="O43" s="103">
        <v>0</v>
      </c>
      <c r="P43" s="103">
        <v>0</v>
      </c>
      <c r="Q43" s="103">
        <v>0</v>
      </c>
      <c r="R43" s="103">
        <v>12705000</v>
      </c>
      <c r="S43" s="99">
        <v>12704999.779999999</v>
      </c>
      <c r="T43" s="104">
        <f t="shared" si="0"/>
        <v>0.9999999826839826</v>
      </c>
      <c r="U43" s="99">
        <v>623066.66</v>
      </c>
      <c r="V43" s="104">
        <f t="shared" si="1"/>
        <v>4.9041059425423063E-2</v>
      </c>
      <c r="W43" s="99">
        <v>623066.66</v>
      </c>
      <c r="X43" s="104">
        <f t="shared" si="2"/>
        <v>4.9041059425423063E-2</v>
      </c>
    </row>
    <row r="44" spans="1:24" ht="38.25" x14ac:dyDescent="0.25">
      <c r="A44" s="109" t="s">
        <v>72</v>
      </c>
      <c r="B44" s="110" t="s">
        <v>73</v>
      </c>
      <c r="C44" s="109" t="s">
        <v>62</v>
      </c>
      <c r="D44" s="109" t="s">
        <v>97</v>
      </c>
      <c r="E44" s="109" t="s">
        <v>60</v>
      </c>
      <c r="F44" s="109" t="s">
        <v>98</v>
      </c>
      <c r="G44" s="109">
        <v>10</v>
      </c>
      <c r="H44" s="109">
        <v>107</v>
      </c>
      <c r="I44" s="109" t="s">
        <v>76</v>
      </c>
      <c r="J44" s="109">
        <v>3</v>
      </c>
      <c r="K44" s="103">
        <v>110854895</v>
      </c>
      <c r="L44" s="103">
        <v>0</v>
      </c>
      <c r="M44" s="103">
        <v>0</v>
      </c>
      <c r="N44" s="99">
        <v>110854895</v>
      </c>
      <c r="O44" s="103">
        <v>0</v>
      </c>
      <c r="P44" s="103">
        <v>0</v>
      </c>
      <c r="Q44" s="103">
        <v>0</v>
      </c>
      <c r="R44" s="103">
        <v>110854895</v>
      </c>
      <c r="S44" s="99">
        <v>81257552.349999994</v>
      </c>
      <c r="T44" s="111">
        <f t="shared" si="0"/>
        <v>0.73300824785409791</v>
      </c>
      <c r="U44" s="99">
        <v>50620567</v>
      </c>
      <c r="V44" s="111">
        <f t="shared" si="1"/>
        <v>0.45663808530962929</v>
      </c>
      <c r="W44" s="99">
        <v>50615794.57</v>
      </c>
      <c r="X44" s="111">
        <f t="shared" si="2"/>
        <v>0.45659503416606007</v>
      </c>
    </row>
    <row r="45" spans="1:24" ht="38.25" x14ac:dyDescent="0.25">
      <c r="A45" s="109" t="s">
        <v>72</v>
      </c>
      <c r="B45" s="110" t="s">
        <v>73</v>
      </c>
      <c r="C45" s="109" t="s">
        <v>62</v>
      </c>
      <c r="D45" s="109" t="s">
        <v>97</v>
      </c>
      <c r="E45" s="109" t="s">
        <v>60</v>
      </c>
      <c r="F45" s="109" t="s">
        <v>98</v>
      </c>
      <c r="G45" s="109">
        <v>10</v>
      </c>
      <c r="H45" s="109">
        <v>107</v>
      </c>
      <c r="I45" s="109" t="s">
        <v>76</v>
      </c>
      <c r="J45" s="109">
        <v>4</v>
      </c>
      <c r="K45" s="103">
        <v>13558029</v>
      </c>
      <c r="L45" s="103">
        <v>0</v>
      </c>
      <c r="M45" s="103">
        <v>0</v>
      </c>
      <c r="N45" s="99">
        <v>13558029</v>
      </c>
      <c r="O45" s="103">
        <v>0</v>
      </c>
      <c r="P45" s="103">
        <v>0</v>
      </c>
      <c r="Q45" s="103">
        <v>0</v>
      </c>
      <c r="R45" s="103">
        <v>13558029</v>
      </c>
      <c r="S45" s="99">
        <v>6270654.3300000001</v>
      </c>
      <c r="T45" s="111">
        <f t="shared" si="0"/>
        <v>0.46250486187925988</v>
      </c>
      <c r="U45" s="99">
        <v>2640086.2200000002</v>
      </c>
      <c r="V45" s="111">
        <f t="shared" si="1"/>
        <v>0.19472492793753429</v>
      </c>
      <c r="W45" s="99">
        <v>2640086.2200000002</v>
      </c>
      <c r="X45" s="111">
        <f t="shared" si="2"/>
        <v>0.19472492793753429</v>
      </c>
    </row>
    <row r="46" spans="1:24" ht="38.25" x14ac:dyDescent="0.25">
      <c r="A46" s="109" t="s">
        <v>72</v>
      </c>
      <c r="B46" s="110" t="s">
        <v>73</v>
      </c>
      <c r="C46" s="109" t="s">
        <v>62</v>
      </c>
      <c r="D46" s="109" t="s">
        <v>97</v>
      </c>
      <c r="E46" s="109" t="s">
        <v>60</v>
      </c>
      <c r="F46" s="109" t="s">
        <v>98</v>
      </c>
      <c r="G46" s="109">
        <v>10</v>
      </c>
      <c r="H46" s="109">
        <v>307</v>
      </c>
      <c r="I46" s="109" t="s">
        <v>76</v>
      </c>
      <c r="J46" s="109">
        <v>3</v>
      </c>
      <c r="K46" s="103">
        <v>0</v>
      </c>
      <c r="L46" s="103">
        <v>19897830</v>
      </c>
      <c r="M46" s="103">
        <v>0</v>
      </c>
      <c r="N46" s="99">
        <v>19897830</v>
      </c>
      <c r="O46" s="103">
        <v>0</v>
      </c>
      <c r="P46" s="103">
        <v>0</v>
      </c>
      <c r="Q46" s="103">
        <v>0</v>
      </c>
      <c r="R46" s="103">
        <v>19897830</v>
      </c>
      <c r="S46" s="99">
        <v>9600670.3100000005</v>
      </c>
      <c r="T46" s="111">
        <f t="shared" si="0"/>
        <v>0.48249835836370097</v>
      </c>
      <c r="U46" s="99">
        <v>5103658.8600000003</v>
      </c>
      <c r="V46" s="111">
        <f t="shared" si="1"/>
        <v>0.25649323870994978</v>
      </c>
      <c r="W46" s="99">
        <v>5103658.8600000003</v>
      </c>
      <c r="X46" s="111">
        <f t="shared" si="2"/>
        <v>0.25649323870994978</v>
      </c>
    </row>
    <row r="47" spans="1:24" ht="38.25" x14ac:dyDescent="0.25">
      <c r="A47" s="109" t="s">
        <v>72</v>
      </c>
      <c r="B47" s="110" t="s">
        <v>73</v>
      </c>
      <c r="C47" s="109" t="s">
        <v>62</v>
      </c>
      <c r="D47" s="109" t="s">
        <v>97</v>
      </c>
      <c r="E47" s="109" t="s">
        <v>60</v>
      </c>
      <c r="F47" s="109" t="s">
        <v>98</v>
      </c>
      <c r="G47" s="109">
        <v>10</v>
      </c>
      <c r="H47" s="109">
        <v>307</v>
      </c>
      <c r="I47" s="109" t="s">
        <v>76</v>
      </c>
      <c r="J47" s="109">
        <v>4</v>
      </c>
      <c r="K47" s="103">
        <v>0</v>
      </c>
      <c r="L47" s="103">
        <v>24408057</v>
      </c>
      <c r="M47" s="103">
        <v>0</v>
      </c>
      <c r="N47" s="99">
        <v>24408057</v>
      </c>
      <c r="O47" s="103">
        <v>0</v>
      </c>
      <c r="P47" s="103">
        <v>0</v>
      </c>
      <c r="Q47" s="103">
        <v>0</v>
      </c>
      <c r="R47" s="103">
        <v>24408057</v>
      </c>
      <c r="S47" s="99">
        <v>7643057.8099999996</v>
      </c>
      <c r="T47" s="111">
        <f t="shared" si="0"/>
        <v>0.31313667491025604</v>
      </c>
      <c r="U47" s="99">
        <v>2465247.4500000002</v>
      </c>
      <c r="V47" s="111">
        <f t="shared" si="1"/>
        <v>0.10100138040483927</v>
      </c>
      <c r="W47" s="99">
        <v>2465247.4500000002</v>
      </c>
      <c r="X47" s="111">
        <f t="shared" si="2"/>
        <v>0.10100138040483927</v>
      </c>
    </row>
    <row r="48" spans="1:24" ht="51" x14ac:dyDescent="0.25">
      <c r="A48" s="109" t="s">
        <v>72</v>
      </c>
      <c r="B48" s="110" t="s">
        <v>73</v>
      </c>
      <c r="C48" s="109" t="s">
        <v>99</v>
      </c>
      <c r="D48" s="109" t="s">
        <v>100</v>
      </c>
      <c r="E48" s="109" t="s">
        <v>60</v>
      </c>
      <c r="F48" s="109" t="s">
        <v>101</v>
      </c>
      <c r="G48" s="109">
        <v>10</v>
      </c>
      <c r="H48" s="109">
        <v>107</v>
      </c>
      <c r="I48" s="109" t="s">
        <v>76</v>
      </c>
      <c r="J48" s="109">
        <v>3</v>
      </c>
      <c r="K48" s="103">
        <v>3582444</v>
      </c>
      <c r="L48" s="103">
        <v>0</v>
      </c>
      <c r="M48" s="103">
        <v>0</v>
      </c>
      <c r="N48" s="99">
        <v>3582444</v>
      </c>
      <c r="O48" s="103">
        <v>0</v>
      </c>
      <c r="P48" s="103">
        <v>0</v>
      </c>
      <c r="Q48" s="103">
        <v>0</v>
      </c>
      <c r="R48" s="103">
        <v>3582444</v>
      </c>
      <c r="S48" s="99">
        <v>1951624.9</v>
      </c>
      <c r="T48" s="111">
        <f t="shared" si="0"/>
        <v>0.54477471245886888</v>
      </c>
      <c r="U48" s="99">
        <v>1275251.1000000001</v>
      </c>
      <c r="V48" s="111">
        <f t="shared" si="1"/>
        <v>0.3559723752834657</v>
      </c>
      <c r="W48" s="99">
        <v>1274665.5</v>
      </c>
      <c r="X48" s="111">
        <f t="shared" si="2"/>
        <v>0.3558089114582112</v>
      </c>
    </row>
    <row r="49" spans="1:24" ht="51" x14ac:dyDescent="0.25">
      <c r="A49" s="109" t="s">
        <v>72</v>
      </c>
      <c r="B49" s="110" t="s">
        <v>73</v>
      </c>
      <c r="C49" s="109" t="s">
        <v>99</v>
      </c>
      <c r="D49" s="105" t="s">
        <v>100</v>
      </c>
      <c r="E49" s="105" t="s">
        <v>60</v>
      </c>
      <c r="F49" s="105" t="s">
        <v>101</v>
      </c>
      <c r="G49" s="105">
        <v>10</v>
      </c>
      <c r="H49" s="105">
        <v>307</v>
      </c>
      <c r="I49" s="105" t="s">
        <v>76</v>
      </c>
      <c r="J49" s="105">
        <v>3</v>
      </c>
      <c r="K49" s="107">
        <v>0</v>
      </c>
      <c r="L49" s="107">
        <v>200000</v>
      </c>
      <c r="M49" s="107">
        <v>0</v>
      </c>
      <c r="N49" s="107">
        <v>200000</v>
      </c>
      <c r="O49" s="107">
        <v>0</v>
      </c>
      <c r="P49" s="107">
        <v>0</v>
      </c>
      <c r="Q49" s="107">
        <v>0</v>
      </c>
      <c r="R49" s="107">
        <v>200000</v>
      </c>
      <c r="S49" s="107">
        <v>56000</v>
      </c>
      <c r="T49" s="108">
        <f t="shared" si="0"/>
        <v>0.28000000000000003</v>
      </c>
      <c r="U49" s="107">
        <v>0</v>
      </c>
      <c r="V49" s="108">
        <f t="shared" si="1"/>
        <v>0</v>
      </c>
      <c r="W49" s="107">
        <v>0</v>
      </c>
      <c r="X49" s="108">
        <f t="shared" si="2"/>
        <v>0</v>
      </c>
    </row>
    <row r="50" spans="1:24" ht="63.75" x14ac:dyDescent="0.25">
      <c r="A50" s="109" t="s">
        <v>102</v>
      </c>
      <c r="B50" s="110" t="s">
        <v>103</v>
      </c>
      <c r="C50" s="109" t="s">
        <v>99</v>
      </c>
      <c r="D50" s="109" t="s">
        <v>104</v>
      </c>
      <c r="E50" s="109" t="s">
        <v>60</v>
      </c>
      <c r="F50" s="109" t="s">
        <v>105</v>
      </c>
      <c r="G50" s="109">
        <v>10</v>
      </c>
      <c r="H50" s="109">
        <v>101</v>
      </c>
      <c r="I50" s="109" t="s">
        <v>48</v>
      </c>
      <c r="J50" s="109">
        <v>3</v>
      </c>
      <c r="K50" s="103">
        <v>830000</v>
      </c>
      <c r="L50" s="103">
        <v>0</v>
      </c>
      <c r="M50" s="103">
        <v>0</v>
      </c>
      <c r="N50" s="99">
        <v>830000</v>
      </c>
      <c r="O50" s="103">
        <v>0</v>
      </c>
      <c r="P50" s="103">
        <v>0</v>
      </c>
      <c r="Q50" s="103">
        <v>0</v>
      </c>
      <c r="R50" s="103">
        <v>830000</v>
      </c>
      <c r="S50" s="99">
        <v>637420.5</v>
      </c>
      <c r="T50" s="111">
        <f t="shared" si="0"/>
        <v>0.76797650602409639</v>
      </c>
      <c r="U50" s="99">
        <v>462934.9</v>
      </c>
      <c r="V50" s="111">
        <f t="shared" si="1"/>
        <v>0.55775289156626506</v>
      </c>
      <c r="W50" s="99">
        <v>462934.9</v>
      </c>
      <c r="X50" s="111">
        <f t="shared" si="2"/>
        <v>0.55775289156626506</v>
      </c>
    </row>
    <row r="51" spans="1:24" ht="63.75" x14ac:dyDescent="0.25">
      <c r="A51" s="109" t="s">
        <v>102</v>
      </c>
      <c r="B51" s="110" t="s">
        <v>103</v>
      </c>
      <c r="C51" s="109" t="s">
        <v>99</v>
      </c>
      <c r="D51" s="109" t="s">
        <v>104</v>
      </c>
      <c r="E51" s="109" t="s">
        <v>60</v>
      </c>
      <c r="F51" s="109" t="s">
        <v>105</v>
      </c>
      <c r="G51" s="109">
        <v>10</v>
      </c>
      <c r="H51" s="109" t="s">
        <v>124</v>
      </c>
      <c r="I51" s="109" t="s">
        <v>48</v>
      </c>
      <c r="J51" s="109">
        <v>3</v>
      </c>
      <c r="K51" s="103">
        <v>0</v>
      </c>
      <c r="L51" s="103">
        <v>813034</v>
      </c>
      <c r="M51" s="103">
        <v>0</v>
      </c>
      <c r="N51" s="99">
        <v>813034</v>
      </c>
      <c r="O51" s="103">
        <v>0</v>
      </c>
      <c r="P51" s="103">
        <v>0</v>
      </c>
      <c r="Q51" s="103">
        <v>0</v>
      </c>
      <c r="R51" s="103">
        <v>813034</v>
      </c>
      <c r="S51" s="99">
        <v>121720.6</v>
      </c>
      <c r="T51" s="111">
        <f t="shared" si="0"/>
        <v>0.14971157417770967</v>
      </c>
      <c r="U51" s="99">
        <v>39723.599999999999</v>
      </c>
      <c r="V51" s="111">
        <f t="shared" si="0"/>
        <v>4.8858473323378851E-2</v>
      </c>
      <c r="W51" s="99">
        <v>39723.599999999999</v>
      </c>
      <c r="X51" s="111">
        <f t="shared" si="0"/>
        <v>4.8858473323378851E-2</v>
      </c>
    </row>
    <row r="52" spans="1:24" ht="38.25" x14ac:dyDescent="0.25">
      <c r="A52" s="109" t="s">
        <v>106</v>
      </c>
      <c r="B52" s="110" t="s">
        <v>107</v>
      </c>
      <c r="C52" s="109" t="s">
        <v>62</v>
      </c>
      <c r="D52" s="109" t="s">
        <v>108</v>
      </c>
      <c r="E52" s="109" t="s">
        <v>60</v>
      </c>
      <c r="F52" s="109" t="s">
        <v>109</v>
      </c>
      <c r="G52" s="109">
        <v>10</v>
      </c>
      <c r="H52" s="109">
        <v>107</v>
      </c>
      <c r="I52" s="109" t="s">
        <v>76</v>
      </c>
      <c r="J52" s="109">
        <v>3</v>
      </c>
      <c r="K52" s="103">
        <v>9495000</v>
      </c>
      <c r="L52" s="103">
        <v>0</v>
      </c>
      <c r="M52" s="103">
        <v>0</v>
      </c>
      <c r="N52" s="99">
        <v>9495000</v>
      </c>
      <c r="O52" s="103">
        <v>0</v>
      </c>
      <c r="P52" s="103">
        <v>0</v>
      </c>
      <c r="Q52" s="103">
        <v>0</v>
      </c>
      <c r="R52" s="103">
        <v>9495000</v>
      </c>
      <c r="S52" s="99">
        <v>8265878</v>
      </c>
      <c r="T52" s="111">
        <f t="shared" si="0"/>
        <v>0.87055060558188524</v>
      </c>
      <c r="U52" s="99">
        <v>4449075.1100000003</v>
      </c>
      <c r="V52" s="111">
        <f t="shared" si="1"/>
        <v>0.46857031174302266</v>
      </c>
      <c r="W52" s="99">
        <v>4449075.1100000003</v>
      </c>
      <c r="X52" s="111">
        <f t="shared" si="2"/>
        <v>0.46857031174302266</v>
      </c>
    </row>
    <row r="53" spans="1:24" ht="38.25" x14ac:dyDescent="0.25">
      <c r="A53" s="109" t="s">
        <v>110</v>
      </c>
      <c r="B53" s="110" t="s">
        <v>111</v>
      </c>
      <c r="C53" s="109" t="s">
        <v>112</v>
      </c>
      <c r="D53" s="109" t="s">
        <v>113</v>
      </c>
      <c r="E53" s="109" t="s">
        <v>60</v>
      </c>
      <c r="F53" s="109" t="s">
        <v>114</v>
      </c>
      <c r="G53" s="109">
        <v>10</v>
      </c>
      <c r="H53" s="109">
        <v>107</v>
      </c>
      <c r="I53" s="109" t="s">
        <v>76</v>
      </c>
      <c r="J53" s="109">
        <v>3</v>
      </c>
      <c r="K53" s="103">
        <v>340954</v>
      </c>
      <c r="L53" s="103">
        <v>0</v>
      </c>
      <c r="M53" s="103">
        <v>0</v>
      </c>
      <c r="N53" s="99">
        <v>340954</v>
      </c>
      <c r="O53" s="103">
        <v>0</v>
      </c>
      <c r="P53" s="103">
        <v>0</v>
      </c>
      <c r="Q53" s="103">
        <v>0</v>
      </c>
      <c r="R53" s="103">
        <v>340954</v>
      </c>
      <c r="S53" s="99">
        <v>236627.75</v>
      </c>
      <c r="T53" s="111">
        <f t="shared" si="0"/>
        <v>0.69401664154108766</v>
      </c>
      <c r="U53" s="99">
        <v>179228</v>
      </c>
      <c r="V53" s="111">
        <f t="shared" si="1"/>
        <v>0.52566621890342979</v>
      </c>
      <c r="W53" s="99">
        <v>179228</v>
      </c>
      <c r="X53" s="111">
        <f t="shared" si="2"/>
        <v>0.52566621890342979</v>
      </c>
    </row>
    <row r="54" spans="1:24" ht="38.25" x14ac:dyDescent="0.25">
      <c r="A54" s="109" t="s">
        <v>110</v>
      </c>
      <c r="B54" s="110" t="s">
        <v>111</v>
      </c>
      <c r="C54" s="109" t="s">
        <v>112</v>
      </c>
      <c r="D54" s="109" t="s">
        <v>113</v>
      </c>
      <c r="E54" s="109" t="s">
        <v>60</v>
      </c>
      <c r="F54" s="109" t="s">
        <v>114</v>
      </c>
      <c r="G54" s="109">
        <v>10</v>
      </c>
      <c r="H54" s="109">
        <v>107</v>
      </c>
      <c r="I54" s="109" t="s">
        <v>76</v>
      </c>
      <c r="J54" s="109" t="s">
        <v>125</v>
      </c>
      <c r="K54" s="103">
        <v>3381046</v>
      </c>
      <c r="L54" s="103">
        <v>0</v>
      </c>
      <c r="M54" s="103">
        <v>0</v>
      </c>
      <c r="N54" s="99">
        <v>3381046</v>
      </c>
      <c r="O54" s="103">
        <v>0</v>
      </c>
      <c r="P54" s="103">
        <v>0</v>
      </c>
      <c r="Q54" s="103">
        <v>0</v>
      </c>
      <c r="R54" s="103">
        <v>3381046</v>
      </c>
      <c r="S54" s="99">
        <v>293206.40999999997</v>
      </c>
      <c r="T54" s="111">
        <f t="shared" si="0"/>
        <v>8.6720621369836423E-2</v>
      </c>
      <c r="U54" s="99">
        <v>112260</v>
      </c>
      <c r="V54" s="111">
        <f t="shared" si="1"/>
        <v>3.3202742583212416E-2</v>
      </c>
      <c r="W54" s="99">
        <v>112260</v>
      </c>
      <c r="X54" s="111">
        <f t="shared" si="2"/>
        <v>3.3202742583212416E-2</v>
      </c>
    </row>
    <row r="55" spans="1:24" ht="38.25" x14ac:dyDescent="0.25">
      <c r="A55" s="109" t="s">
        <v>110</v>
      </c>
      <c r="B55" s="110" t="s">
        <v>111</v>
      </c>
      <c r="C55" s="109" t="s">
        <v>112</v>
      </c>
      <c r="D55" s="109" t="s">
        <v>113</v>
      </c>
      <c r="E55" s="109" t="s">
        <v>60</v>
      </c>
      <c r="F55" s="109" t="s">
        <v>114</v>
      </c>
      <c r="G55" s="109">
        <v>10</v>
      </c>
      <c r="H55" s="109" t="s">
        <v>126</v>
      </c>
      <c r="I55" s="109" t="s">
        <v>76</v>
      </c>
      <c r="J55" s="109">
        <v>3</v>
      </c>
      <c r="K55" s="103">
        <v>0</v>
      </c>
      <c r="L55" s="103">
        <v>2919545</v>
      </c>
      <c r="M55" s="103">
        <v>0</v>
      </c>
      <c r="N55" s="99">
        <v>2919545</v>
      </c>
      <c r="O55" s="103">
        <v>0</v>
      </c>
      <c r="P55" s="103">
        <v>0</v>
      </c>
      <c r="Q55" s="103">
        <v>0</v>
      </c>
      <c r="R55" s="103">
        <v>2919545</v>
      </c>
      <c r="S55" s="99">
        <v>939097.05</v>
      </c>
      <c r="T55" s="111">
        <f t="shared" si="0"/>
        <v>0.32165870024267479</v>
      </c>
      <c r="U55" s="99">
        <v>0</v>
      </c>
      <c r="V55" s="111">
        <f t="shared" si="1"/>
        <v>0</v>
      </c>
      <c r="W55" s="99">
        <v>0</v>
      </c>
      <c r="X55" s="111">
        <f t="shared" si="2"/>
        <v>0</v>
      </c>
    </row>
    <row r="56" spans="1:24" ht="39" thickBot="1" x14ac:dyDescent="0.3">
      <c r="A56" s="109" t="s">
        <v>110</v>
      </c>
      <c r="B56" s="110" t="s">
        <v>111</v>
      </c>
      <c r="C56" s="109" t="s">
        <v>112</v>
      </c>
      <c r="D56" s="109" t="s">
        <v>113</v>
      </c>
      <c r="E56" s="109" t="s">
        <v>60</v>
      </c>
      <c r="F56" s="109" t="s">
        <v>114</v>
      </c>
      <c r="G56" s="109">
        <v>10</v>
      </c>
      <c r="H56" s="109" t="s">
        <v>126</v>
      </c>
      <c r="I56" s="109" t="s">
        <v>76</v>
      </c>
      <c r="J56" s="109">
        <v>4</v>
      </c>
      <c r="K56" s="103">
        <v>0</v>
      </c>
      <c r="L56" s="103">
        <v>10000000</v>
      </c>
      <c r="M56" s="103">
        <v>0</v>
      </c>
      <c r="N56" s="99">
        <v>10000000</v>
      </c>
      <c r="O56" s="103">
        <v>0</v>
      </c>
      <c r="P56" s="103">
        <v>0</v>
      </c>
      <c r="Q56" s="103">
        <v>0</v>
      </c>
      <c r="R56" s="103">
        <v>10000000</v>
      </c>
      <c r="S56" s="99">
        <v>9509883.1699999999</v>
      </c>
      <c r="T56" s="111">
        <f t="shared" si="0"/>
        <v>0.95098831699999997</v>
      </c>
      <c r="U56" s="103">
        <v>3263077.51</v>
      </c>
      <c r="V56" s="111">
        <f t="shared" si="1"/>
        <v>0.32630775099999998</v>
      </c>
      <c r="W56" s="103">
        <v>3263077.51</v>
      </c>
      <c r="X56" s="111">
        <f t="shared" si="2"/>
        <v>0.32630775099999998</v>
      </c>
    </row>
    <row r="57" spans="1:24" ht="20.100000000000001" customHeight="1" thickTop="1" x14ac:dyDescent="0.25">
      <c r="A57" s="112" t="s">
        <v>41</v>
      </c>
      <c r="B57" s="113"/>
      <c r="C57" s="112"/>
      <c r="D57" s="112"/>
      <c r="E57" s="112"/>
      <c r="F57" s="112"/>
      <c r="G57" s="112"/>
      <c r="H57" s="112"/>
      <c r="I57" s="112"/>
      <c r="J57" s="112"/>
      <c r="K57" s="114">
        <f t="shared" ref="K57:S57" si="6">SUBTOTAL(109,K5:K56)</f>
        <v>1684973000</v>
      </c>
      <c r="L57" s="114">
        <f t="shared" si="6"/>
        <v>605838907.13999999</v>
      </c>
      <c r="M57" s="114">
        <f t="shared" si="6"/>
        <v>29118525</v>
      </c>
      <c r="N57" s="114">
        <f t="shared" si="6"/>
        <v>2261693382.1400003</v>
      </c>
      <c r="O57" s="115">
        <f t="shared" si="6"/>
        <v>0</v>
      </c>
      <c r="P57" s="115">
        <f t="shared" si="6"/>
        <v>0</v>
      </c>
      <c r="Q57" s="115">
        <f t="shared" si="6"/>
        <v>-67544.94</v>
      </c>
      <c r="R57" s="114">
        <f t="shared" si="6"/>
        <v>2261625837.1999998</v>
      </c>
      <c r="S57" s="114">
        <f t="shared" si="6"/>
        <v>1415376319.5399997</v>
      </c>
      <c r="T57" s="116">
        <f>S57/$R57</f>
        <v>0.62582249294264469</v>
      </c>
      <c r="U57" s="114">
        <f>SUM(U5:U56)</f>
        <v>1296765105.05</v>
      </c>
      <c r="V57" s="116">
        <f>U57/$R57</f>
        <v>0.57337738352664769</v>
      </c>
      <c r="W57" s="114">
        <f>SUM(W5:W56)</f>
        <v>1296747053.6099999</v>
      </c>
      <c r="X57" s="117">
        <f>W57/$R57</f>
        <v>0.57336940190576979</v>
      </c>
    </row>
    <row r="58" spans="1:24" ht="8.25" customHeight="1" x14ac:dyDescent="0.25"/>
    <row r="60" spans="1:24" x14ac:dyDescent="0.25">
      <c r="N60" s="122"/>
    </row>
    <row r="64" spans="1:24" ht="15" x14ac:dyDescent="0.25">
      <c r="N64" s="118"/>
      <c r="S64" s="118"/>
      <c r="U64" s="118"/>
      <c r="W64" s="118"/>
    </row>
    <row r="65" spans="14:23" ht="15" x14ac:dyDescent="0.25">
      <c r="N65" s="118"/>
      <c r="S65" s="118"/>
    </row>
    <row r="66" spans="14:23" ht="15" x14ac:dyDescent="0.25">
      <c r="N66" s="118"/>
      <c r="S66" s="118"/>
      <c r="U66" s="118"/>
      <c r="W66" s="118"/>
    </row>
    <row r="67" spans="14:23" ht="15" x14ac:dyDescent="0.25">
      <c r="N67" s="118"/>
      <c r="S67" s="118"/>
      <c r="U67" s="118"/>
      <c r="W67" s="118"/>
    </row>
    <row r="68" spans="14:23" ht="15" x14ac:dyDescent="0.25">
      <c r="N68" s="118"/>
      <c r="S68" s="118"/>
      <c r="U68" s="118"/>
      <c r="W68" s="118"/>
    </row>
    <row r="70" spans="14:23" x14ac:dyDescent="0.25">
      <c r="T70" s="83"/>
      <c r="V70" s="83"/>
    </row>
    <row r="81" spans="20:24" s="83" customFormat="1" x14ac:dyDescent="0.25">
      <c r="T81" s="84"/>
      <c r="V81" s="84"/>
      <c r="X81" s="84"/>
    </row>
    <row r="92" spans="20:24" s="83" customFormat="1" x14ac:dyDescent="0.25">
      <c r="T92" s="84"/>
      <c r="V92" s="84"/>
      <c r="X92" s="84"/>
    </row>
    <row r="93" spans="20:24" s="83" customFormat="1" x14ac:dyDescent="0.25">
      <c r="T93" s="84"/>
      <c r="V93" s="84"/>
      <c r="X93" s="84"/>
    </row>
    <row r="94" spans="20:24" s="83" customFormat="1" x14ac:dyDescent="0.25">
      <c r="T94" s="84"/>
      <c r="V94" s="84"/>
      <c r="X94" s="84"/>
    </row>
    <row r="95" spans="20:24" s="83" customFormat="1" x14ac:dyDescent="0.25">
      <c r="T95" s="84"/>
      <c r="V95" s="84"/>
      <c r="X95" s="84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78740157480314965" header="0.31496062992125984" footer="0.31496062992125984"/>
  <pageSetup paperSize="9" scale="48" orientation="landscape" r:id="rId1"/>
  <headerFooter>
    <oddHeader>&amp;LPODER JUDICIÁRIO
ÓRGÃO: 04000 - TRIBUNAL DE JUSTIÇA DO MARANHÃO
DATA DE REFERÊNCIA: AGO/2022
&amp;CRESOLUÇÃO CNJ Nº 102 - ANEXO II - DOTAÇÃO E EXECUÇÃO ORÇAMENTÁRIA</oddHeader>
    <oddFooter>&amp;CPágina 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showGridLines="0" topLeftCell="D1" zoomScale="95" zoomScaleNormal="95" zoomScaleSheetLayoutView="95" workbookViewId="0">
      <selection activeCell="K57" sqref="K57:X57"/>
    </sheetView>
  </sheetViews>
  <sheetFormatPr defaultColWidth="9.140625" defaultRowHeight="12.75" x14ac:dyDescent="0.25"/>
  <cols>
    <col min="1" max="1" width="7" style="82" customWidth="1"/>
    <col min="2" max="2" width="9" style="82" bestFit="1" customWidth="1"/>
    <col min="3" max="3" width="9.7109375" style="82" customWidth="1"/>
    <col min="4" max="4" width="15.28515625" style="82" bestFit="1" customWidth="1"/>
    <col min="5" max="5" width="12.7109375" style="82" bestFit="1" customWidth="1"/>
    <col min="6" max="6" width="19.5703125" style="82" customWidth="1"/>
    <col min="7" max="7" width="5.7109375" style="82" bestFit="1" customWidth="1"/>
    <col min="8" max="8" width="6.28515625" style="82" bestFit="1" customWidth="1"/>
    <col min="9" max="9" width="15.28515625" style="82" customWidth="1"/>
    <col min="10" max="10" width="4.5703125" style="82" bestFit="1" customWidth="1"/>
    <col min="11" max="11" width="18.28515625" style="83" customWidth="1"/>
    <col min="12" max="12" width="16.5703125" style="83" bestFit="1" customWidth="1"/>
    <col min="13" max="13" width="15.85546875" style="83" bestFit="1" customWidth="1"/>
    <col min="14" max="14" width="17.140625" style="83" customWidth="1"/>
    <col min="15" max="15" width="11" style="83" customWidth="1"/>
    <col min="16" max="16" width="7.85546875" style="83" bestFit="1" customWidth="1"/>
    <col min="17" max="17" width="12.7109375" style="83" bestFit="1" customWidth="1"/>
    <col min="18" max="18" width="16.85546875" style="83" customWidth="1"/>
    <col min="19" max="19" width="17.7109375" style="83" customWidth="1"/>
    <col min="20" max="20" width="9.140625" style="84" customWidth="1"/>
    <col min="21" max="21" width="16.85546875" style="83" customWidth="1"/>
    <col min="22" max="22" width="9" style="84" customWidth="1"/>
    <col min="23" max="23" width="16.42578125" style="83" customWidth="1"/>
    <col min="24" max="24" width="9.42578125" style="84" customWidth="1"/>
    <col min="25" max="16384" width="9.140625" style="82"/>
  </cols>
  <sheetData>
    <row r="1" spans="1:24" ht="13.5" thickBot="1" x14ac:dyDescent="0.3"/>
    <row r="2" spans="1:24" ht="48" customHeight="1" thickBot="1" x14ac:dyDescent="0.3">
      <c r="A2" s="158" t="s">
        <v>0</v>
      </c>
      <c r="B2" s="160"/>
      <c r="C2" s="160"/>
      <c r="D2" s="160"/>
      <c r="E2" s="160"/>
      <c r="F2" s="160"/>
      <c r="G2" s="160"/>
      <c r="H2" s="160"/>
      <c r="I2" s="160"/>
      <c r="J2" s="168"/>
      <c r="K2" s="156" t="s">
        <v>1</v>
      </c>
      <c r="L2" s="169" t="s">
        <v>2</v>
      </c>
      <c r="M2" s="170"/>
      <c r="N2" s="156" t="s">
        <v>3</v>
      </c>
      <c r="O2" s="156" t="s">
        <v>4</v>
      </c>
      <c r="P2" s="158" t="s">
        <v>5</v>
      </c>
      <c r="Q2" s="168"/>
      <c r="R2" s="156" t="s">
        <v>6</v>
      </c>
      <c r="S2" s="158" t="s">
        <v>7</v>
      </c>
      <c r="T2" s="159"/>
      <c r="U2" s="160"/>
      <c r="V2" s="159"/>
      <c r="W2" s="160"/>
      <c r="X2" s="161"/>
    </row>
    <row r="3" spans="1:24" ht="34.9" customHeight="1" x14ac:dyDescent="0.25">
      <c r="A3" s="162" t="s">
        <v>8</v>
      </c>
      <c r="B3" s="163"/>
      <c r="C3" s="164" t="s">
        <v>9</v>
      </c>
      <c r="D3" s="164" t="s">
        <v>10</v>
      </c>
      <c r="E3" s="166" t="s">
        <v>11</v>
      </c>
      <c r="F3" s="167"/>
      <c r="G3" s="164" t="s">
        <v>12</v>
      </c>
      <c r="H3" s="162" t="s">
        <v>13</v>
      </c>
      <c r="I3" s="163"/>
      <c r="J3" s="164" t="s">
        <v>14</v>
      </c>
      <c r="K3" s="157"/>
      <c r="L3" s="123" t="s">
        <v>15</v>
      </c>
      <c r="M3" s="123" t="s">
        <v>16</v>
      </c>
      <c r="N3" s="157"/>
      <c r="O3" s="157"/>
      <c r="P3" s="86" t="s">
        <v>17</v>
      </c>
      <c r="Q3" s="86" t="s">
        <v>18</v>
      </c>
      <c r="R3" s="157"/>
      <c r="S3" s="124" t="s">
        <v>19</v>
      </c>
      <c r="T3" s="88" t="s">
        <v>20</v>
      </c>
      <c r="U3" s="124" t="s">
        <v>21</v>
      </c>
      <c r="V3" s="89" t="s">
        <v>20</v>
      </c>
      <c r="W3" s="90" t="s">
        <v>22</v>
      </c>
      <c r="X3" s="89" t="s">
        <v>20</v>
      </c>
    </row>
    <row r="4" spans="1:24" ht="34.9" customHeight="1" thickBot="1" x14ac:dyDescent="0.3">
      <c r="A4" s="125" t="s">
        <v>23</v>
      </c>
      <c r="B4" s="125" t="s">
        <v>24</v>
      </c>
      <c r="C4" s="165"/>
      <c r="D4" s="165"/>
      <c r="E4" s="125" t="s">
        <v>25</v>
      </c>
      <c r="F4" s="125" t="s">
        <v>26</v>
      </c>
      <c r="G4" s="165"/>
      <c r="H4" s="125" t="s">
        <v>23</v>
      </c>
      <c r="I4" s="125" t="s">
        <v>24</v>
      </c>
      <c r="J4" s="165"/>
      <c r="K4" s="125" t="s">
        <v>27</v>
      </c>
      <c r="L4" s="92" t="s">
        <v>28</v>
      </c>
      <c r="M4" s="92" t="s">
        <v>29</v>
      </c>
      <c r="N4" s="92" t="s">
        <v>30</v>
      </c>
      <c r="O4" s="92" t="s">
        <v>31</v>
      </c>
      <c r="P4" s="92" t="s">
        <v>32</v>
      </c>
      <c r="Q4" s="92" t="s">
        <v>33</v>
      </c>
      <c r="R4" s="125" t="s">
        <v>34</v>
      </c>
      <c r="S4" s="93" t="s">
        <v>35</v>
      </c>
      <c r="T4" s="94" t="s">
        <v>36</v>
      </c>
      <c r="U4" s="93" t="s">
        <v>37</v>
      </c>
      <c r="V4" s="94" t="s">
        <v>38</v>
      </c>
      <c r="W4" s="95" t="s">
        <v>39</v>
      </c>
      <c r="X4" s="94" t="s">
        <v>40</v>
      </c>
    </row>
    <row r="5" spans="1:24" ht="51" x14ac:dyDescent="0.25">
      <c r="A5" s="96" t="s">
        <v>42</v>
      </c>
      <c r="B5" s="97" t="s">
        <v>43</v>
      </c>
      <c r="C5" s="96" t="s">
        <v>44</v>
      </c>
      <c r="D5" s="96" t="s">
        <v>45</v>
      </c>
      <c r="E5" s="96" t="s">
        <v>46</v>
      </c>
      <c r="F5" s="96" t="s">
        <v>47</v>
      </c>
      <c r="G5" s="96">
        <v>20</v>
      </c>
      <c r="H5" s="96">
        <v>101</v>
      </c>
      <c r="I5" s="96" t="s">
        <v>48</v>
      </c>
      <c r="J5" s="96">
        <v>1</v>
      </c>
      <c r="K5" s="98">
        <v>30607379</v>
      </c>
      <c r="L5" s="98">
        <v>0</v>
      </c>
      <c r="M5" s="98">
        <v>0</v>
      </c>
      <c r="N5" s="99">
        <v>30607379</v>
      </c>
      <c r="O5" s="98">
        <v>0</v>
      </c>
      <c r="P5" s="98">
        <v>0</v>
      </c>
      <c r="Q5" s="98">
        <v>0</v>
      </c>
      <c r="R5" s="98">
        <v>30607379</v>
      </c>
      <c r="S5" s="99">
        <v>21332347.91</v>
      </c>
      <c r="T5" s="100">
        <f t="shared" ref="T5:X56" si="0">IFERROR(S5/$R5,"")</f>
        <v>0.69696748323337321</v>
      </c>
      <c r="U5" s="98">
        <v>21332347.91</v>
      </c>
      <c r="V5" s="100">
        <f t="shared" ref="V5:V56" si="1">IFERROR(U5/$R5,"")</f>
        <v>0.69696748323337321</v>
      </c>
      <c r="W5" s="98">
        <v>21332347.91</v>
      </c>
      <c r="X5" s="100">
        <f t="shared" ref="X5:X56" si="2">IFERROR(W5/$R5,"")</f>
        <v>0.69696748323337321</v>
      </c>
    </row>
    <row r="6" spans="1:24" ht="63.75" x14ac:dyDescent="0.25">
      <c r="A6" s="101" t="s">
        <v>42</v>
      </c>
      <c r="B6" s="102" t="s">
        <v>43</v>
      </c>
      <c r="C6" s="101" t="s">
        <v>49</v>
      </c>
      <c r="D6" s="101" t="s">
        <v>50</v>
      </c>
      <c r="E6" s="101" t="s">
        <v>46</v>
      </c>
      <c r="F6" s="101" t="s">
        <v>51</v>
      </c>
      <c r="G6" s="101">
        <v>20</v>
      </c>
      <c r="H6" s="101">
        <v>101</v>
      </c>
      <c r="I6" s="101" t="s">
        <v>48</v>
      </c>
      <c r="J6" s="101">
        <v>1</v>
      </c>
      <c r="K6" s="99">
        <v>142656235</v>
      </c>
      <c r="L6" s="99">
        <v>0</v>
      </c>
      <c r="M6" s="99">
        <v>0</v>
      </c>
      <c r="N6" s="99">
        <v>142656235</v>
      </c>
      <c r="O6" s="99">
        <v>0</v>
      </c>
      <c r="P6" s="99">
        <v>0</v>
      </c>
      <c r="Q6" s="99">
        <v>0</v>
      </c>
      <c r="R6" s="103">
        <v>142656235</v>
      </c>
      <c r="S6" s="99">
        <v>103886923.08</v>
      </c>
      <c r="T6" s="104">
        <f t="shared" si="0"/>
        <v>0.72823261513946447</v>
      </c>
      <c r="U6" s="99">
        <v>103886923.08</v>
      </c>
      <c r="V6" s="104">
        <f t="shared" si="1"/>
        <v>0.72823261513946447</v>
      </c>
      <c r="W6" s="99">
        <v>103886923.08</v>
      </c>
      <c r="X6" s="104">
        <f t="shared" si="2"/>
        <v>0.72823261513946447</v>
      </c>
    </row>
    <row r="7" spans="1:24" ht="76.5" x14ac:dyDescent="0.25">
      <c r="A7" s="101" t="s">
        <v>42</v>
      </c>
      <c r="B7" s="102" t="s">
        <v>43</v>
      </c>
      <c r="C7" s="101" t="s">
        <v>52</v>
      </c>
      <c r="D7" s="101" t="s">
        <v>53</v>
      </c>
      <c r="E7" s="101" t="s">
        <v>46</v>
      </c>
      <c r="F7" s="101" t="s">
        <v>54</v>
      </c>
      <c r="G7" s="101">
        <v>20</v>
      </c>
      <c r="H7" s="101">
        <v>101</v>
      </c>
      <c r="I7" s="101" t="s">
        <v>48</v>
      </c>
      <c r="J7" s="101">
        <v>1</v>
      </c>
      <c r="K7" s="99">
        <v>3637520</v>
      </c>
      <c r="L7" s="99">
        <v>0</v>
      </c>
      <c r="M7" s="99">
        <v>0</v>
      </c>
      <c r="N7" s="99">
        <v>3637520</v>
      </c>
      <c r="O7" s="99">
        <v>0</v>
      </c>
      <c r="P7" s="99">
        <v>0</v>
      </c>
      <c r="Q7" s="99">
        <v>0</v>
      </c>
      <c r="R7" s="103">
        <v>3637520</v>
      </c>
      <c r="S7" s="99">
        <v>2529529.7200000002</v>
      </c>
      <c r="T7" s="104">
        <f>IFERROR(S7/$R7,"")</f>
        <v>0.69539953594756876</v>
      </c>
      <c r="U7" s="99">
        <v>2529529.7200000002</v>
      </c>
      <c r="V7" s="104">
        <f t="shared" si="1"/>
        <v>0.69539953594756876</v>
      </c>
      <c r="W7" s="99">
        <v>2529529.7200000002</v>
      </c>
      <c r="X7" s="104">
        <f t="shared" si="2"/>
        <v>0.69539953594756876</v>
      </c>
    </row>
    <row r="8" spans="1:24" ht="51" x14ac:dyDescent="0.25">
      <c r="A8" s="101" t="s">
        <v>42</v>
      </c>
      <c r="B8" s="102" t="s">
        <v>43</v>
      </c>
      <c r="C8" s="101" t="s">
        <v>55</v>
      </c>
      <c r="D8" s="101" t="s">
        <v>56</v>
      </c>
      <c r="E8" s="101" t="s">
        <v>57</v>
      </c>
      <c r="F8" s="101" t="s">
        <v>58</v>
      </c>
      <c r="G8" s="101">
        <v>10</v>
      </c>
      <c r="H8" s="101">
        <v>101</v>
      </c>
      <c r="I8" s="101" t="s">
        <v>48</v>
      </c>
      <c r="J8" s="101">
        <v>3</v>
      </c>
      <c r="K8" s="99">
        <v>201223000</v>
      </c>
      <c r="L8" s="99">
        <v>0</v>
      </c>
      <c r="M8" s="99">
        <v>0</v>
      </c>
      <c r="N8" s="99">
        <v>201223000</v>
      </c>
      <c r="O8" s="99">
        <v>0</v>
      </c>
      <c r="P8" s="99">
        <v>0</v>
      </c>
      <c r="Q8" s="99">
        <v>0</v>
      </c>
      <c r="R8" s="103">
        <v>201223000</v>
      </c>
      <c r="S8" s="99">
        <v>795463.69</v>
      </c>
      <c r="T8" s="104">
        <f t="shared" si="0"/>
        <v>3.9531449685175149E-3</v>
      </c>
      <c r="U8" s="99">
        <v>795463.69</v>
      </c>
      <c r="V8" s="104">
        <f t="shared" si="1"/>
        <v>3.9531449685175149E-3</v>
      </c>
      <c r="W8" s="99">
        <v>795463.69</v>
      </c>
      <c r="X8" s="104">
        <f t="shared" si="2"/>
        <v>3.9531449685175149E-3</v>
      </c>
    </row>
    <row r="9" spans="1:24" ht="51" x14ac:dyDescent="0.25">
      <c r="A9" s="105" t="s">
        <v>42</v>
      </c>
      <c r="B9" s="106" t="s">
        <v>43</v>
      </c>
      <c r="C9" s="105" t="s">
        <v>55</v>
      </c>
      <c r="D9" s="105" t="s">
        <v>56</v>
      </c>
      <c r="E9" s="105" t="s">
        <v>57</v>
      </c>
      <c r="F9" s="105" t="s">
        <v>58</v>
      </c>
      <c r="G9" s="105">
        <v>10</v>
      </c>
      <c r="H9" s="105">
        <v>301</v>
      </c>
      <c r="I9" s="105" t="s">
        <v>48</v>
      </c>
      <c r="J9" s="105">
        <v>3</v>
      </c>
      <c r="K9" s="107">
        <v>0</v>
      </c>
      <c r="L9" s="107">
        <v>137853821.56999999</v>
      </c>
      <c r="M9" s="107">
        <v>0</v>
      </c>
      <c r="N9" s="107">
        <v>137853821.56999999</v>
      </c>
      <c r="O9" s="107">
        <v>0</v>
      </c>
      <c r="P9" s="107">
        <v>0</v>
      </c>
      <c r="Q9" s="107">
        <v>0</v>
      </c>
      <c r="R9" s="103">
        <v>137853821.56999999</v>
      </c>
      <c r="S9" s="107">
        <v>137853821.56999999</v>
      </c>
      <c r="T9" s="108">
        <f t="shared" ref="T9:T10" si="3">IFERROR(S9/$N9,"")</f>
        <v>1</v>
      </c>
      <c r="U9" s="107">
        <v>137853821.56999999</v>
      </c>
      <c r="V9" s="108">
        <f t="shared" ref="V9:V10" si="4">IFERROR(U9/$N9,"")</f>
        <v>1</v>
      </c>
      <c r="W9" s="107">
        <v>137853821.56999999</v>
      </c>
      <c r="X9" s="108">
        <f t="shared" ref="X9:X10" si="5">IFERROR(W9/$N9,"")</f>
        <v>1</v>
      </c>
    </row>
    <row r="10" spans="1:24" ht="51" x14ac:dyDescent="0.25">
      <c r="A10" s="105" t="s">
        <v>42</v>
      </c>
      <c r="B10" s="106" t="s">
        <v>43</v>
      </c>
      <c r="C10" s="105" t="s">
        <v>55</v>
      </c>
      <c r="D10" s="105" t="s">
        <v>56</v>
      </c>
      <c r="E10" s="105" t="s">
        <v>57</v>
      </c>
      <c r="F10" s="105" t="s">
        <v>58</v>
      </c>
      <c r="G10" s="105">
        <v>10</v>
      </c>
      <c r="H10" s="105" t="s">
        <v>121</v>
      </c>
      <c r="I10" s="105" t="s">
        <v>48</v>
      </c>
      <c r="J10" s="105">
        <v>3</v>
      </c>
      <c r="K10" s="107">
        <v>0</v>
      </c>
      <c r="L10" s="107">
        <v>304358829</v>
      </c>
      <c r="M10" s="107">
        <v>0</v>
      </c>
      <c r="N10" s="107">
        <v>304358829</v>
      </c>
      <c r="O10" s="107"/>
      <c r="P10" s="107">
        <v>0</v>
      </c>
      <c r="Q10" s="107">
        <v>0</v>
      </c>
      <c r="R10" s="103">
        <v>304358829</v>
      </c>
      <c r="S10" s="107">
        <v>234213542</v>
      </c>
      <c r="T10" s="108">
        <f t="shared" si="3"/>
        <v>0.76953096044406188</v>
      </c>
      <c r="U10" s="107">
        <v>234213542</v>
      </c>
      <c r="V10" s="108">
        <f t="shared" si="4"/>
        <v>0.76953096044406188</v>
      </c>
      <c r="W10" s="107">
        <v>234213542</v>
      </c>
      <c r="X10" s="108">
        <f t="shared" si="5"/>
        <v>0.76953096044406188</v>
      </c>
    </row>
    <row r="11" spans="1:24" ht="51" x14ac:dyDescent="0.25">
      <c r="A11" s="101" t="s">
        <v>42</v>
      </c>
      <c r="B11" s="102" t="s">
        <v>43</v>
      </c>
      <c r="C11" s="101" t="s">
        <v>52</v>
      </c>
      <c r="D11" s="101" t="s">
        <v>59</v>
      </c>
      <c r="E11" s="101" t="s">
        <v>60</v>
      </c>
      <c r="F11" s="101" t="s">
        <v>61</v>
      </c>
      <c r="G11" s="101">
        <v>20</v>
      </c>
      <c r="H11" s="101">
        <v>101</v>
      </c>
      <c r="I11" s="101" t="s">
        <v>48</v>
      </c>
      <c r="J11" s="101">
        <v>3</v>
      </c>
      <c r="K11" s="99">
        <v>43627167</v>
      </c>
      <c r="L11" s="99">
        <v>200000</v>
      </c>
      <c r="M11" s="99">
        <v>2300000</v>
      </c>
      <c r="N11" s="99">
        <v>41527167</v>
      </c>
      <c r="O11" s="99">
        <v>0</v>
      </c>
      <c r="P11" s="99">
        <v>0</v>
      </c>
      <c r="Q11" s="99">
        <v>0</v>
      </c>
      <c r="R11" s="103">
        <v>41527167</v>
      </c>
      <c r="S11" s="99">
        <v>28964378.199999999</v>
      </c>
      <c r="T11" s="104">
        <f t="shared" si="0"/>
        <v>0.69748023504709578</v>
      </c>
      <c r="U11" s="99">
        <v>28964378.199999999</v>
      </c>
      <c r="V11" s="104">
        <f t="shared" si="1"/>
        <v>0.69748023504709578</v>
      </c>
      <c r="W11" s="99">
        <v>28964378.199999999</v>
      </c>
      <c r="X11" s="104">
        <f t="shared" si="2"/>
        <v>0.69748023504709578</v>
      </c>
    </row>
    <row r="12" spans="1:24" ht="38.25" x14ac:dyDescent="0.25">
      <c r="A12" s="101" t="s">
        <v>42</v>
      </c>
      <c r="B12" s="102" t="s">
        <v>43</v>
      </c>
      <c r="C12" s="101" t="s">
        <v>62</v>
      </c>
      <c r="D12" s="101" t="s">
        <v>63</v>
      </c>
      <c r="E12" s="101" t="s">
        <v>60</v>
      </c>
      <c r="F12" s="101" t="s">
        <v>64</v>
      </c>
      <c r="G12" s="101">
        <v>10</v>
      </c>
      <c r="H12" s="101">
        <v>101</v>
      </c>
      <c r="I12" s="101" t="s">
        <v>48</v>
      </c>
      <c r="J12" s="101">
        <v>1</v>
      </c>
      <c r="K12" s="99">
        <v>931335866</v>
      </c>
      <c r="L12" s="99">
        <v>0</v>
      </c>
      <c r="M12" s="99">
        <v>0</v>
      </c>
      <c r="N12" s="99">
        <v>931335866</v>
      </c>
      <c r="O12" s="99">
        <v>0</v>
      </c>
      <c r="P12" s="99">
        <v>0</v>
      </c>
      <c r="Q12" s="99">
        <v>0</v>
      </c>
      <c r="R12" s="103">
        <v>931335866</v>
      </c>
      <c r="S12" s="99">
        <v>675639699.36000001</v>
      </c>
      <c r="T12" s="104">
        <f t="shared" si="0"/>
        <v>0.72545224985461909</v>
      </c>
      <c r="U12" s="99">
        <v>674917103.28999996</v>
      </c>
      <c r="V12" s="104">
        <f t="shared" si="1"/>
        <v>0.72467637930525053</v>
      </c>
      <c r="W12" s="99">
        <v>674917103.28999996</v>
      </c>
      <c r="X12" s="104">
        <f t="shared" si="2"/>
        <v>0.72467637930525053</v>
      </c>
    </row>
    <row r="13" spans="1:24" ht="38.25" x14ac:dyDescent="0.25">
      <c r="A13" s="101" t="s">
        <v>42</v>
      </c>
      <c r="B13" s="102" t="s">
        <v>43</v>
      </c>
      <c r="C13" s="101" t="s">
        <v>62</v>
      </c>
      <c r="D13" s="101" t="s">
        <v>63</v>
      </c>
      <c r="E13" s="101" t="s">
        <v>60</v>
      </c>
      <c r="F13" s="101" t="s">
        <v>64</v>
      </c>
      <c r="G13" s="101">
        <v>10</v>
      </c>
      <c r="H13" s="101" t="s">
        <v>124</v>
      </c>
      <c r="I13" s="101" t="s">
        <v>48</v>
      </c>
      <c r="J13" s="101" t="s">
        <v>127</v>
      </c>
      <c r="K13" s="99">
        <v>0</v>
      </c>
      <c r="L13" s="99">
        <v>47075948.909999996</v>
      </c>
      <c r="M13" s="99"/>
      <c r="N13" s="99">
        <v>47075948.909999996</v>
      </c>
      <c r="O13" s="99">
        <v>0</v>
      </c>
      <c r="P13" s="99">
        <v>0</v>
      </c>
      <c r="Q13" s="99">
        <v>0</v>
      </c>
      <c r="R13" s="103">
        <v>47075948.909999996</v>
      </c>
      <c r="S13" s="99">
        <v>0</v>
      </c>
      <c r="T13" s="104">
        <f t="shared" si="0"/>
        <v>0</v>
      </c>
      <c r="U13" s="99">
        <v>0</v>
      </c>
      <c r="V13" s="104">
        <f t="shared" si="1"/>
        <v>0</v>
      </c>
      <c r="W13" s="99">
        <v>0</v>
      </c>
      <c r="X13" s="104">
        <f t="shared" si="2"/>
        <v>0</v>
      </c>
    </row>
    <row r="14" spans="1:24" ht="38.25" x14ac:dyDescent="0.25">
      <c r="A14" s="101" t="s">
        <v>42</v>
      </c>
      <c r="B14" s="102" t="s">
        <v>43</v>
      </c>
      <c r="C14" s="101" t="s">
        <v>62</v>
      </c>
      <c r="D14" s="101" t="s">
        <v>63</v>
      </c>
      <c r="E14" s="101" t="s">
        <v>60</v>
      </c>
      <c r="F14" s="101" t="s">
        <v>64</v>
      </c>
      <c r="G14" s="101">
        <v>10</v>
      </c>
      <c r="H14" s="101">
        <v>101</v>
      </c>
      <c r="I14" s="101" t="s">
        <v>48</v>
      </c>
      <c r="J14" s="101">
        <v>3</v>
      </c>
      <c r="K14" s="99">
        <v>139171107</v>
      </c>
      <c r="L14" s="99">
        <v>200000</v>
      </c>
      <c r="M14" s="99">
        <v>200000</v>
      </c>
      <c r="N14" s="99">
        <v>139171107</v>
      </c>
      <c r="O14" s="99">
        <v>0</v>
      </c>
      <c r="P14" s="99">
        <v>0</v>
      </c>
      <c r="Q14" s="99">
        <v>-79418.13</v>
      </c>
      <c r="R14" s="103">
        <v>139091688.87</v>
      </c>
      <c r="S14" s="99">
        <v>106181971.56999999</v>
      </c>
      <c r="T14" s="104">
        <f t="shared" si="0"/>
        <v>0.76339551581145448</v>
      </c>
      <c r="U14" s="99">
        <v>95740364.650000006</v>
      </c>
      <c r="V14" s="104">
        <f t="shared" si="1"/>
        <v>0.68832556012374202</v>
      </c>
      <c r="W14" s="99">
        <v>95739297.769999996</v>
      </c>
      <c r="X14" s="104">
        <f t="shared" si="2"/>
        <v>0.68831788978765884</v>
      </c>
    </row>
    <row r="15" spans="1:24" ht="38.25" x14ac:dyDescent="0.25">
      <c r="A15" s="101" t="s">
        <v>42</v>
      </c>
      <c r="B15" s="102" t="s">
        <v>43</v>
      </c>
      <c r="C15" s="101" t="s">
        <v>62</v>
      </c>
      <c r="D15" s="101" t="s">
        <v>63</v>
      </c>
      <c r="E15" s="101" t="s">
        <v>60</v>
      </c>
      <c r="F15" s="101" t="s">
        <v>64</v>
      </c>
      <c r="G15" s="101">
        <v>10</v>
      </c>
      <c r="H15" s="101" t="s">
        <v>124</v>
      </c>
      <c r="I15" s="101" t="s">
        <v>48</v>
      </c>
      <c r="J15" s="101">
        <v>3</v>
      </c>
      <c r="K15" s="99">
        <v>0</v>
      </c>
      <c r="L15" s="99">
        <v>77906603.659999996</v>
      </c>
      <c r="M15" s="99">
        <v>34004000</v>
      </c>
      <c r="N15" s="99">
        <v>43902603.659999996</v>
      </c>
      <c r="O15" s="99">
        <v>0</v>
      </c>
      <c r="P15" s="99">
        <v>0</v>
      </c>
      <c r="Q15" s="99">
        <v>0</v>
      </c>
      <c r="R15" s="103">
        <v>43902603.659999996</v>
      </c>
      <c r="S15" s="99">
        <v>30403241.719999999</v>
      </c>
      <c r="T15" s="104">
        <f t="shared" si="0"/>
        <v>0.69251568666531338</v>
      </c>
      <c r="U15" s="99">
        <v>5451453.9199999999</v>
      </c>
      <c r="V15" s="104">
        <f t="shared" si="1"/>
        <v>0.12417154030814036</v>
      </c>
      <c r="W15" s="99">
        <v>5451453.9199999999</v>
      </c>
      <c r="X15" s="104">
        <f t="shared" si="2"/>
        <v>0.12417154030814036</v>
      </c>
    </row>
    <row r="16" spans="1:24" ht="38.25" x14ac:dyDescent="0.25">
      <c r="A16" s="101" t="s">
        <v>42</v>
      </c>
      <c r="B16" s="102" t="s">
        <v>43</v>
      </c>
      <c r="C16" s="101" t="s">
        <v>62</v>
      </c>
      <c r="D16" s="101" t="s">
        <v>63</v>
      </c>
      <c r="E16" s="101" t="s">
        <v>60</v>
      </c>
      <c r="F16" s="101" t="s">
        <v>64</v>
      </c>
      <c r="G16" s="101">
        <v>10</v>
      </c>
      <c r="H16" s="101">
        <v>101</v>
      </c>
      <c r="I16" s="101" t="s">
        <v>48</v>
      </c>
      <c r="J16" s="101">
        <v>4</v>
      </c>
      <c r="K16" s="99">
        <v>3017000</v>
      </c>
      <c r="L16" s="99">
        <v>0</v>
      </c>
      <c r="M16" s="99">
        <v>0</v>
      </c>
      <c r="N16" s="99">
        <v>3017000</v>
      </c>
      <c r="O16" s="99">
        <v>0</v>
      </c>
      <c r="P16" s="99">
        <v>0</v>
      </c>
      <c r="Q16" s="99">
        <v>0</v>
      </c>
      <c r="R16" s="103">
        <v>3017000</v>
      </c>
      <c r="S16" s="99">
        <v>2693660.64</v>
      </c>
      <c r="T16" s="104">
        <f t="shared" si="0"/>
        <v>0.89282752403049392</v>
      </c>
      <c r="U16" s="99">
        <v>865978.44</v>
      </c>
      <c r="V16" s="104">
        <f t="shared" si="1"/>
        <v>0.28703295989393435</v>
      </c>
      <c r="W16" s="99">
        <v>865978.44</v>
      </c>
      <c r="X16" s="104">
        <f t="shared" si="2"/>
        <v>0.28703295989393435</v>
      </c>
    </row>
    <row r="17" spans="1:24" ht="38.25" x14ac:dyDescent="0.25">
      <c r="A17" s="101" t="s">
        <v>42</v>
      </c>
      <c r="B17" s="102" t="s">
        <v>43</v>
      </c>
      <c r="C17" s="101" t="s">
        <v>62</v>
      </c>
      <c r="D17" s="101" t="s">
        <v>63</v>
      </c>
      <c r="E17" s="101" t="s">
        <v>60</v>
      </c>
      <c r="F17" s="101" t="s">
        <v>64</v>
      </c>
      <c r="G17" s="101">
        <v>10</v>
      </c>
      <c r="H17" s="101" t="s">
        <v>124</v>
      </c>
      <c r="I17" s="101" t="s">
        <v>48</v>
      </c>
      <c r="J17" s="101" t="s">
        <v>125</v>
      </c>
      <c r="K17" s="99">
        <v>0</v>
      </c>
      <c r="L17" s="99">
        <v>20000000</v>
      </c>
      <c r="M17" s="99">
        <v>0</v>
      </c>
      <c r="N17" s="99">
        <v>20000000</v>
      </c>
      <c r="O17" s="99"/>
      <c r="P17" s="99"/>
      <c r="Q17" s="99"/>
      <c r="R17" s="103">
        <v>20000000</v>
      </c>
      <c r="S17" s="99">
        <v>855764</v>
      </c>
      <c r="T17" s="104">
        <f t="shared" si="0"/>
        <v>4.2788199999999998E-2</v>
      </c>
      <c r="U17" s="99">
        <v>0</v>
      </c>
      <c r="V17" s="104">
        <f t="shared" si="1"/>
        <v>0</v>
      </c>
      <c r="W17" s="99">
        <v>0</v>
      </c>
      <c r="X17" s="104">
        <f t="shared" si="2"/>
        <v>0</v>
      </c>
    </row>
    <row r="18" spans="1:24" ht="51" x14ac:dyDescent="0.25">
      <c r="A18" s="101" t="s">
        <v>42</v>
      </c>
      <c r="B18" s="102" t="s">
        <v>43</v>
      </c>
      <c r="C18" s="101" t="s">
        <v>65</v>
      </c>
      <c r="D18" s="101" t="s">
        <v>66</v>
      </c>
      <c r="E18" s="101" t="s">
        <v>60</v>
      </c>
      <c r="F18" s="101" t="s">
        <v>67</v>
      </c>
      <c r="G18" s="101">
        <v>10</v>
      </c>
      <c r="H18" s="101">
        <v>101</v>
      </c>
      <c r="I18" s="101" t="s">
        <v>48</v>
      </c>
      <c r="J18" s="101">
        <v>3</v>
      </c>
      <c r="K18" s="99">
        <v>800726</v>
      </c>
      <c r="L18" s="99">
        <v>0</v>
      </c>
      <c r="M18" s="99">
        <v>0</v>
      </c>
      <c r="N18" s="99">
        <v>800726</v>
      </c>
      <c r="O18" s="99">
        <v>0</v>
      </c>
      <c r="P18" s="99">
        <v>0</v>
      </c>
      <c r="Q18" s="99">
        <v>0</v>
      </c>
      <c r="R18" s="103">
        <v>800726</v>
      </c>
      <c r="S18" s="99">
        <v>102140</v>
      </c>
      <c r="T18" s="104">
        <f t="shared" si="0"/>
        <v>0.12755923998970933</v>
      </c>
      <c r="U18" s="99">
        <v>34380</v>
      </c>
      <c r="V18" s="104">
        <f t="shared" si="1"/>
        <v>4.2936035547740427E-2</v>
      </c>
      <c r="W18" s="99">
        <v>34380</v>
      </c>
      <c r="X18" s="104">
        <f t="shared" si="2"/>
        <v>4.2936035547740427E-2</v>
      </c>
    </row>
    <row r="19" spans="1:24" ht="38.25" x14ac:dyDescent="0.25">
      <c r="A19" s="101" t="s">
        <v>68</v>
      </c>
      <c r="B19" s="102" t="s">
        <v>69</v>
      </c>
      <c r="C19" s="101" t="s">
        <v>62</v>
      </c>
      <c r="D19" s="101" t="s">
        <v>70</v>
      </c>
      <c r="E19" s="101" t="s">
        <v>60</v>
      </c>
      <c r="F19" s="101" t="s">
        <v>71</v>
      </c>
      <c r="G19" s="101">
        <v>10</v>
      </c>
      <c r="H19" s="101">
        <v>101</v>
      </c>
      <c r="I19" s="101" t="s">
        <v>48</v>
      </c>
      <c r="J19" s="101">
        <v>3</v>
      </c>
      <c r="K19" s="99">
        <v>25968000</v>
      </c>
      <c r="L19" s="99">
        <v>2100000</v>
      </c>
      <c r="M19" s="99">
        <v>0</v>
      </c>
      <c r="N19" s="99">
        <v>28068000</v>
      </c>
      <c r="O19" s="99">
        <v>0</v>
      </c>
      <c r="P19" s="99">
        <v>0</v>
      </c>
      <c r="Q19" s="99">
        <v>0</v>
      </c>
      <c r="R19" s="103">
        <v>28068000</v>
      </c>
      <c r="S19" s="99">
        <v>24304956.84</v>
      </c>
      <c r="T19" s="104">
        <f t="shared" si="0"/>
        <v>0.86593119709277466</v>
      </c>
      <c r="U19" s="99">
        <v>16504064.74</v>
      </c>
      <c r="V19" s="104">
        <f t="shared" si="1"/>
        <v>0.58800287658543537</v>
      </c>
      <c r="W19" s="99">
        <v>16504064.74</v>
      </c>
      <c r="X19" s="104">
        <f t="shared" si="2"/>
        <v>0.58800287658543537</v>
      </c>
    </row>
    <row r="20" spans="1:24" ht="63.75" x14ac:dyDescent="0.25">
      <c r="A20" s="101" t="s">
        <v>72</v>
      </c>
      <c r="B20" s="102" t="s">
        <v>73</v>
      </c>
      <c r="C20" s="101" t="s">
        <v>62</v>
      </c>
      <c r="D20" s="101" t="s">
        <v>74</v>
      </c>
      <c r="E20" s="101" t="s">
        <v>60</v>
      </c>
      <c r="F20" s="101" t="s">
        <v>75</v>
      </c>
      <c r="G20" s="101">
        <v>10</v>
      </c>
      <c r="H20" s="101">
        <v>107</v>
      </c>
      <c r="I20" s="101" t="s">
        <v>76</v>
      </c>
      <c r="J20" s="101">
        <v>3</v>
      </c>
      <c r="K20" s="99">
        <v>10640632</v>
      </c>
      <c r="L20" s="99">
        <v>0</v>
      </c>
      <c r="M20" s="99">
        <v>0</v>
      </c>
      <c r="N20" s="99">
        <v>10640632</v>
      </c>
      <c r="O20" s="99">
        <v>0</v>
      </c>
      <c r="P20" s="99">
        <v>0</v>
      </c>
      <c r="Q20" s="99">
        <v>0</v>
      </c>
      <c r="R20" s="103">
        <v>10640632</v>
      </c>
      <c r="S20" s="99">
        <v>9768142.4900000002</v>
      </c>
      <c r="T20" s="104">
        <f t="shared" si="0"/>
        <v>0.91800397664349265</v>
      </c>
      <c r="U20" s="99">
        <v>3406495.17</v>
      </c>
      <c r="V20" s="104">
        <f>IFERROR(U20/$R20,"")</f>
        <v>0.32014030463604043</v>
      </c>
      <c r="W20" s="99">
        <v>3406495.17</v>
      </c>
      <c r="X20" s="104">
        <f t="shared" si="2"/>
        <v>0.32014030463604043</v>
      </c>
    </row>
    <row r="21" spans="1:24" ht="63.75" x14ac:dyDescent="0.25">
      <c r="A21" s="101" t="s">
        <v>72</v>
      </c>
      <c r="B21" s="102" t="s">
        <v>73</v>
      </c>
      <c r="C21" s="101" t="s">
        <v>62</v>
      </c>
      <c r="D21" s="101" t="s">
        <v>74</v>
      </c>
      <c r="E21" s="101" t="s">
        <v>60</v>
      </c>
      <c r="F21" s="101" t="s">
        <v>75</v>
      </c>
      <c r="G21" s="101">
        <v>10</v>
      </c>
      <c r="H21" s="101">
        <v>107</v>
      </c>
      <c r="I21" s="101" t="s">
        <v>76</v>
      </c>
      <c r="J21" s="101">
        <v>4</v>
      </c>
      <c r="K21" s="99">
        <v>1106000</v>
      </c>
      <c r="L21" s="99">
        <v>0</v>
      </c>
      <c r="M21" s="99">
        <v>340000</v>
      </c>
      <c r="N21" s="99">
        <v>766000</v>
      </c>
      <c r="O21" s="99">
        <v>0</v>
      </c>
      <c r="P21" s="99">
        <v>0</v>
      </c>
      <c r="Q21" s="99">
        <v>0</v>
      </c>
      <c r="R21" s="103">
        <v>766000</v>
      </c>
      <c r="S21" s="99">
        <v>615719.39</v>
      </c>
      <c r="T21" s="104">
        <f t="shared" si="0"/>
        <v>0.80381121409921674</v>
      </c>
      <c r="U21" s="99">
        <v>318327.59999999998</v>
      </c>
      <c r="V21" s="104">
        <f t="shared" si="1"/>
        <v>0.41557127937336813</v>
      </c>
      <c r="W21" s="99">
        <v>318327.59999999998</v>
      </c>
      <c r="X21" s="104">
        <f t="shared" si="2"/>
        <v>0.41557127937336813</v>
      </c>
    </row>
    <row r="22" spans="1:24" ht="63.75" x14ac:dyDescent="0.25">
      <c r="A22" s="105" t="s">
        <v>72</v>
      </c>
      <c r="B22" s="106" t="s">
        <v>73</v>
      </c>
      <c r="C22" s="105" t="s">
        <v>62</v>
      </c>
      <c r="D22" s="105" t="s">
        <v>122</v>
      </c>
      <c r="E22" s="105" t="s">
        <v>60</v>
      </c>
      <c r="F22" s="105" t="s">
        <v>119</v>
      </c>
      <c r="G22" s="105">
        <v>10</v>
      </c>
      <c r="H22" s="105">
        <v>107</v>
      </c>
      <c r="I22" s="105" t="s">
        <v>76</v>
      </c>
      <c r="J22" s="105">
        <v>4</v>
      </c>
      <c r="K22" s="107">
        <v>0</v>
      </c>
      <c r="L22" s="107">
        <v>50000</v>
      </c>
      <c r="M22" s="107">
        <v>0</v>
      </c>
      <c r="N22" s="107">
        <v>50000</v>
      </c>
      <c r="O22" s="107">
        <v>0</v>
      </c>
      <c r="P22" s="107">
        <v>0</v>
      </c>
      <c r="Q22" s="107">
        <v>0</v>
      </c>
      <c r="R22" s="107">
        <v>50000</v>
      </c>
      <c r="S22" s="107">
        <v>38537.699999999997</v>
      </c>
      <c r="T22" s="104">
        <f t="shared" si="0"/>
        <v>0.77075399999999994</v>
      </c>
      <c r="U22" s="99">
        <v>21818.97</v>
      </c>
      <c r="V22" s="104">
        <f t="shared" si="1"/>
        <v>0.43637940000000003</v>
      </c>
      <c r="W22" s="99">
        <v>21818.97</v>
      </c>
      <c r="X22" s="104">
        <f t="shared" si="2"/>
        <v>0.43637940000000003</v>
      </c>
    </row>
    <row r="23" spans="1:24" ht="88.15" customHeight="1" x14ac:dyDescent="0.25">
      <c r="A23" s="105" t="s">
        <v>72</v>
      </c>
      <c r="B23" s="106" t="s">
        <v>73</v>
      </c>
      <c r="C23" s="105" t="s">
        <v>62</v>
      </c>
      <c r="D23" s="105" t="s">
        <v>77</v>
      </c>
      <c r="E23" s="105" t="s">
        <v>60</v>
      </c>
      <c r="F23" s="105" t="s">
        <v>78</v>
      </c>
      <c r="G23" s="105">
        <v>10</v>
      </c>
      <c r="H23" s="105">
        <v>107</v>
      </c>
      <c r="I23" s="105" t="s">
        <v>76</v>
      </c>
      <c r="J23" s="105">
        <v>4</v>
      </c>
      <c r="K23" s="107">
        <v>1800000</v>
      </c>
      <c r="L23" s="107">
        <v>0</v>
      </c>
      <c r="M23" s="107">
        <v>0</v>
      </c>
      <c r="N23" s="99">
        <v>1800000</v>
      </c>
      <c r="O23" s="107">
        <v>0</v>
      </c>
      <c r="P23" s="107">
        <v>0</v>
      </c>
      <c r="Q23" s="107">
        <v>0</v>
      </c>
      <c r="R23" s="103">
        <v>1800000</v>
      </c>
      <c r="S23" s="99">
        <v>0</v>
      </c>
      <c r="T23" s="104">
        <f t="shared" si="0"/>
        <v>0</v>
      </c>
      <c r="U23" s="99">
        <v>0</v>
      </c>
      <c r="V23" s="104">
        <f t="shared" si="1"/>
        <v>0</v>
      </c>
      <c r="W23" s="99">
        <v>0</v>
      </c>
      <c r="X23" s="104">
        <f t="shared" si="2"/>
        <v>0</v>
      </c>
    </row>
    <row r="24" spans="1:24" ht="63.75" x14ac:dyDescent="0.25">
      <c r="A24" s="105" t="s">
        <v>72</v>
      </c>
      <c r="B24" s="106" t="s">
        <v>73</v>
      </c>
      <c r="C24" s="105" t="s">
        <v>62</v>
      </c>
      <c r="D24" s="105" t="s">
        <v>79</v>
      </c>
      <c r="E24" s="105" t="s">
        <v>60</v>
      </c>
      <c r="F24" s="105" t="s">
        <v>80</v>
      </c>
      <c r="G24" s="105">
        <v>10</v>
      </c>
      <c r="H24" s="105">
        <v>107</v>
      </c>
      <c r="I24" s="105" t="s">
        <v>76</v>
      </c>
      <c r="J24" s="105">
        <v>4</v>
      </c>
      <c r="K24" s="107">
        <v>1200000</v>
      </c>
      <c r="L24" s="107">
        <v>170000</v>
      </c>
      <c r="M24" s="107">
        <v>0</v>
      </c>
      <c r="N24" s="99">
        <v>1370000</v>
      </c>
      <c r="O24" s="99">
        <v>0</v>
      </c>
      <c r="P24" s="99">
        <v>0</v>
      </c>
      <c r="Q24" s="99">
        <v>0</v>
      </c>
      <c r="R24" s="103">
        <v>1370000</v>
      </c>
      <c r="S24" s="99">
        <v>88118.78</v>
      </c>
      <c r="T24" s="104">
        <f t="shared" si="0"/>
        <v>6.4320277372262771E-2</v>
      </c>
      <c r="U24" s="99">
        <v>88118.78</v>
      </c>
      <c r="V24" s="104">
        <f t="shared" si="1"/>
        <v>6.4320277372262771E-2</v>
      </c>
      <c r="W24" s="99">
        <v>88118.78</v>
      </c>
      <c r="X24" s="108">
        <f t="shared" si="2"/>
        <v>6.4320277372262771E-2</v>
      </c>
    </row>
    <row r="25" spans="1:24" ht="63.75" x14ac:dyDescent="0.25">
      <c r="A25" s="105" t="s">
        <v>72</v>
      </c>
      <c r="B25" s="106" t="s">
        <v>73</v>
      </c>
      <c r="C25" s="105" t="s">
        <v>62</v>
      </c>
      <c r="D25" s="105" t="s">
        <v>81</v>
      </c>
      <c r="E25" s="105" t="s">
        <v>60</v>
      </c>
      <c r="F25" s="105" t="s">
        <v>82</v>
      </c>
      <c r="G25" s="105">
        <v>10</v>
      </c>
      <c r="H25" s="105">
        <v>107</v>
      </c>
      <c r="I25" s="105" t="s">
        <v>76</v>
      </c>
      <c r="J25" s="105">
        <v>4</v>
      </c>
      <c r="K25" s="107">
        <v>1000000</v>
      </c>
      <c r="L25" s="107">
        <v>0</v>
      </c>
      <c r="M25" s="107">
        <v>0</v>
      </c>
      <c r="N25" s="99">
        <v>1000000</v>
      </c>
      <c r="O25" s="107">
        <v>0</v>
      </c>
      <c r="P25" s="107">
        <v>0</v>
      </c>
      <c r="Q25" s="107">
        <v>0</v>
      </c>
      <c r="R25" s="103">
        <v>1000000</v>
      </c>
      <c r="S25" s="99">
        <v>1000000</v>
      </c>
      <c r="T25" s="104">
        <f t="shared" si="0"/>
        <v>1</v>
      </c>
      <c r="U25" s="99">
        <v>0</v>
      </c>
      <c r="V25" s="104">
        <f t="shared" si="1"/>
        <v>0</v>
      </c>
      <c r="W25" s="99">
        <v>0</v>
      </c>
      <c r="X25" s="104">
        <f t="shared" si="2"/>
        <v>0</v>
      </c>
    </row>
    <row r="26" spans="1:24" ht="63.75" x14ac:dyDescent="0.25">
      <c r="A26" s="105" t="s">
        <v>72</v>
      </c>
      <c r="B26" s="106" t="s">
        <v>73</v>
      </c>
      <c r="C26" s="105" t="s">
        <v>62</v>
      </c>
      <c r="D26" s="105" t="s">
        <v>123</v>
      </c>
      <c r="E26" s="105" t="s">
        <v>60</v>
      </c>
      <c r="F26" s="105" t="s">
        <v>117</v>
      </c>
      <c r="G26" s="105">
        <v>10</v>
      </c>
      <c r="H26" s="105">
        <v>107</v>
      </c>
      <c r="I26" s="105" t="s">
        <v>76</v>
      </c>
      <c r="J26" s="105">
        <v>4</v>
      </c>
      <c r="K26" s="107">
        <v>500000</v>
      </c>
      <c r="L26" s="107">
        <v>0</v>
      </c>
      <c r="M26" s="107">
        <v>7000</v>
      </c>
      <c r="N26" s="99">
        <v>493000</v>
      </c>
      <c r="O26" s="107">
        <v>0</v>
      </c>
      <c r="P26" s="107">
        <v>0</v>
      </c>
      <c r="Q26" s="107">
        <v>0</v>
      </c>
      <c r="R26" s="103">
        <v>493000</v>
      </c>
      <c r="S26" s="99">
        <v>0</v>
      </c>
      <c r="T26" s="104">
        <f t="shared" si="0"/>
        <v>0</v>
      </c>
      <c r="U26" s="99">
        <v>0</v>
      </c>
      <c r="V26" s="104">
        <f t="shared" si="1"/>
        <v>0</v>
      </c>
      <c r="W26" s="99">
        <v>0</v>
      </c>
      <c r="X26" s="104">
        <f t="shared" si="2"/>
        <v>0</v>
      </c>
    </row>
    <row r="27" spans="1:24" ht="63.75" x14ac:dyDescent="0.25">
      <c r="A27" s="105" t="s">
        <v>72</v>
      </c>
      <c r="B27" s="106" t="s">
        <v>73</v>
      </c>
      <c r="C27" s="105" t="s">
        <v>62</v>
      </c>
      <c r="D27" s="105" t="s">
        <v>83</v>
      </c>
      <c r="E27" s="105" t="s">
        <v>60</v>
      </c>
      <c r="F27" s="105" t="s">
        <v>84</v>
      </c>
      <c r="G27" s="105">
        <v>10</v>
      </c>
      <c r="H27" s="105">
        <v>107</v>
      </c>
      <c r="I27" s="105" t="s">
        <v>76</v>
      </c>
      <c r="J27" s="105">
        <v>4</v>
      </c>
      <c r="K27" s="107">
        <v>500000</v>
      </c>
      <c r="L27" s="107">
        <v>0</v>
      </c>
      <c r="M27" s="107">
        <v>0</v>
      </c>
      <c r="N27" s="99">
        <v>500000</v>
      </c>
      <c r="O27" s="107">
        <v>0</v>
      </c>
      <c r="P27" s="107">
        <v>0</v>
      </c>
      <c r="Q27" s="107">
        <v>0</v>
      </c>
      <c r="R27" s="103">
        <v>500000</v>
      </c>
      <c r="S27" s="99">
        <v>0</v>
      </c>
      <c r="T27" s="104">
        <f t="shared" si="0"/>
        <v>0</v>
      </c>
      <c r="U27" s="99">
        <v>0</v>
      </c>
      <c r="V27" s="104">
        <f t="shared" si="1"/>
        <v>0</v>
      </c>
      <c r="W27" s="99">
        <v>0</v>
      </c>
      <c r="X27" s="104">
        <f t="shared" si="2"/>
        <v>0</v>
      </c>
    </row>
    <row r="28" spans="1:24" ht="93.6" customHeight="1" x14ac:dyDescent="0.25">
      <c r="A28" s="105" t="s">
        <v>72</v>
      </c>
      <c r="B28" s="106" t="s">
        <v>73</v>
      </c>
      <c r="C28" s="105" t="s">
        <v>62</v>
      </c>
      <c r="D28" s="105" t="s">
        <v>85</v>
      </c>
      <c r="E28" s="105" t="s">
        <v>60</v>
      </c>
      <c r="F28" s="105" t="s">
        <v>86</v>
      </c>
      <c r="G28" s="105">
        <v>10</v>
      </c>
      <c r="H28" s="105">
        <v>107</v>
      </c>
      <c r="I28" s="105" t="s">
        <v>76</v>
      </c>
      <c r="J28" s="105">
        <v>4</v>
      </c>
      <c r="K28" s="107">
        <v>1000000</v>
      </c>
      <c r="L28" s="107">
        <v>0</v>
      </c>
      <c r="M28" s="107">
        <v>0</v>
      </c>
      <c r="N28" s="99">
        <v>1000000</v>
      </c>
      <c r="O28" s="107">
        <v>0</v>
      </c>
      <c r="P28" s="107">
        <v>0</v>
      </c>
      <c r="Q28" s="107">
        <v>0</v>
      </c>
      <c r="R28" s="103">
        <v>1000000</v>
      </c>
      <c r="S28" s="99">
        <v>0</v>
      </c>
      <c r="T28" s="104">
        <f t="shared" si="0"/>
        <v>0</v>
      </c>
      <c r="U28" s="99">
        <v>0</v>
      </c>
      <c r="V28" s="104">
        <f t="shared" si="1"/>
        <v>0</v>
      </c>
      <c r="W28" s="99">
        <v>0</v>
      </c>
      <c r="X28" s="104">
        <f t="shared" si="2"/>
        <v>0</v>
      </c>
    </row>
    <row r="29" spans="1:24" ht="63.75" x14ac:dyDescent="0.25">
      <c r="A29" s="105" t="s">
        <v>72</v>
      </c>
      <c r="B29" s="106" t="s">
        <v>73</v>
      </c>
      <c r="C29" s="105" t="s">
        <v>62</v>
      </c>
      <c r="D29" s="105" t="s">
        <v>87</v>
      </c>
      <c r="E29" s="105" t="s">
        <v>60</v>
      </c>
      <c r="F29" s="105" t="s">
        <v>88</v>
      </c>
      <c r="G29" s="105">
        <v>10</v>
      </c>
      <c r="H29" s="105">
        <v>107</v>
      </c>
      <c r="I29" s="105" t="s">
        <v>76</v>
      </c>
      <c r="J29" s="105">
        <v>4</v>
      </c>
      <c r="K29" s="107">
        <v>1000000</v>
      </c>
      <c r="L29" s="107">
        <v>0</v>
      </c>
      <c r="M29" s="107">
        <v>590000</v>
      </c>
      <c r="N29" s="99">
        <v>410000</v>
      </c>
      <c r="O29" s="107">
        <v>0</v>
      </c>
      <c r="P29" s="107">
        <v>0</v>
      </c>
      <c r="Q29" s="107">
        <v>0</v>
      </c>
      <c r="R29" s="103">
        <v>410000</v>
      </c>
      <c r="S29" s="99">
        <v>0</v>
      </c>
      <c r="T29" s="104">
        <f t="shared" si="0"/>
        <v>0</v>
      </c>
      <c r="U29" s="99">
        <v>0</v>
      </c>
      <c r="V29" s="104">
        <f t="shared" si="1"/>
        <v>0</v>
      </c>
      <c r="W29" s="99">
        <v>0</v>
      </c>
      <c r="X29" s="104">
        <f t="shared" si="2"/>
        <v>0</v>
      </c>
    </row>
    <row r="30" spans="1:24" ht="82.9" customHeight="1" x14ac:dyDescent="0.25">
      <c r="A30" s="105" t="s">
        <v>72</v>
      </c>
      <c r="B30" s="106" t="s">
        <v>73</v>
      </c>
      <c r="C30" s="105" t="s">
        <v>62</v>
      </c>
      <c r="D30" s="105" t="s">
        <v>89</v>
      </c>
      <c r="E30" s="105" t="s">
        <v>60</v>
      </c>
      <c r="F30" s="105" t="s">
        <v>90</v>
      </c>
      <c r="G30" s="105">
        <v>10</v>
      </c>
      <c r="H30" s="105">
        <v>107</v>
      </c>
      <c r="I30" s="105" t="s">
        <v>76</v>
      </c>
      <c r="J30" s="105">
        <v>4</v>
      </c>
      <c r="K30" s="107">
        <v>1500000</v>
      </c>
      <c r="L30" s="107">
        <v>0</v>
      </c>
      <c r="M30" s="107">
        <v>0</v>
      </c>
      <c r="N30" s="99">
        <v>1500000</v>
      </c>
      <c r="O30" s="107">
        <v>0</v>
      </c>
      <c r="P30" s="107">
        <v>0</v>
      </c>
      <c r="Q30" s="107">
        <v>0</v>
      </c>
      <c r="R30" s="103">
        <v>1500000</v>
      </c>
      <c r="S30" s="99">
        <v>0</v>
      </c>
      <c r="T30" s="104">
        <f t="shared" si="0"/>
        <v>0</v>
      </c>
      <c r="U30" s="99">
        <v>0</v>
      </c>
      <c r="V30" s="104">
        <f t="shared" si="1"/>
        <v>0</v>
      </c>
      <c r="W30" s="99">
        <v>0</v>
      </c>
      <c r="X30" s="104">
        <f t="shared" si="2"/>
        <v>0</v>
      </c>
    </row>
    <row r="31" spans="1:24" ht="88.15" customHeight="1" x14ac:dyDescent="0.25">
      <c r="A31" s="105" t="s">
        <v>72</v>
      </c>
      <c r="B31" s="106" t="s">
        <v>73</v>
      </c>
      <c r="C31" s="105" t="s">
        <v>62</v>
      </c>
      <c r="D31" s="105" t="s">
        <v>91</v>
      </c>
      <c r="E31" s="105" t="s">
        <v>60</v>
      </c>
      <c r="F31" s="105" t="s">
        <v>92</v>
      </c>
      <c r="G31" s="105">
        <v>10</v>
      </c>
      <c r="H31" s="105">
        <v>107</v>
      </c>
      <c r="I31" s="105" t="s">
        <v>76</v>
      </c>
      <c r="J31" s="105">
        <v>4</v>
      </c>
      <c r="K31" s="107">
        <v>60000</v>
      </c>
      <c r="L31" s="107">
        <v>590000</v>
      </c>
      <c r="M31" s="107">
        <v>0</v>
      </c>
      <c r="N31" s="99">
        <v>650000</v>
      </c>
      <c r="O31" s="107">
        <v>0</v>
      </c>
      <c r="P31" s="107">
        <v>0</v>
      </c>
      <c r="Q31" s="107">
        <v>0</v>
      </c>
      <c r="R31" s="103">
        <v>650000</v>
      </c>
      <c r="S31" s="99">
        <v>649564.80000000005</v>
      </c>
      <c r="T31" s="104">
        <f t="shared" si="0"/>
        <v>0.99933046153846161</v>
      </c>
      <c r="U31" s="99">
        <v>419564.86</v>
      </c>
      <c r="V31" s="104">
        <f t="shared" si="1"/>
        <v>0.64548439999999996</v>
      </c>
      <c r="W31" s="99">
        <v>419564.86</v>
      </c>
      <c r="X31" s="104">
        <f t="shared" si="2"/>
        <v>0.64548439999999996</v>
      </c>
    </row>
    <row r="32" spans="1:24" ht="89.45" customHeight="1" x14ac:dyDescent="0.25">
      <c r="A32" s="105" t="s">
        <v>72</v>
      </c>
      <c r="B32" s="106" t="s">
        <v>73</v>
      </c>
      <c r="C32" s="105" t="s">
        <v>62</v>
      </c>
      <c r="D32" s="105" t="s">
        <v>93</v>
      </c>
      <c r="E32" s="105" t="s">
        <v>60</v>
      </c>
      <c r="F32" s="105" t="s">
        <v>94</v>
      </c>
      <c r="G32" s="105">
        <v>10</v>
      </c>
      <c r="H32" s="105">
        <v>107</v>
      </c>
      <c r="I32" s="105" t="s">
        <v>76</v>
      </c>
      <c r="J32" s="105">
        <v>4</v>
      </c>
      <c r="K32" s="107">
        <v>230000</v>
      </c>
      <c r="L32" s="107">
        <v>120000</v>
      </c>
      <c r="M32" s="107">
        <v>0</v>
      </c>
      <c r="N32" s="99">
        <v>350000</v>
      </c>
      <c r="O32" s="107">
        <v>0</v>
      </c>
      <c r="P32" s="107">
        <v>0</v>
      </c>
      <c r="Q32" s="107">
        <v>0</v>
      </c>
      <c r="R32" s="103">
        <v>350000</v>
      </c>
      <c r="S32" s="99">
        <v>314617.26</v>
      </c>
      <c r="T32" s="104">
        <f t="shared" si="0"/>
        <v>0.89890645714285722</v>
      </c>
      <c r="U32" s="99">
        <v>49800.01</v>
      </c>
      <c r="V32" s="104">
        <f t="shared" si="1"/>
        <v>0.14228574285714285</v>
      </c>
      <c r="W32" s="99">
        <v>49800.01</v>
      </c>
      <c r="X32" s="104">
        <f t="shared" si="2"/>
        <v>0.14228574285714285</v>
      </c>
    </row>
    <row r="33" spans="1:24" ht="63.75" x14ac:dyDescent="0.25">
      <c r="A33" s="105" t="s">
        <v>72</v>
      </c>
      <c r="B33" s="106" t="s">
        <v>73</v>
      </c>
      <c r="C33" s="105" t="s">
        <v>62</v>
      </c>
      <c r="D33" s="105" t="s">
        <v>95</v>
      </c>
      <c r="E33" s="105" t="s">
        <v>60</v>
      </c>
      <c r="F33" s="105" t="s">
        <v>96</v>
      </c>
      <c r="G33" s="105">
        <v>10</v>
      </c>
      <c r="H33" s="105">
        <v>107</v>
      </c>
      <c r="I33" s="105" t="s">
        <v>76</v>
      </c>
      <c r="J33" s="105">
        <v>4</v>
      </c>
      <c r="K33" s="107">
        <v>350000</v>
      </c>
      <c r="L33" s="107">
        <v>7000</v>
      </c>
      <c r="M33" s="107">
        <v>0</v>
      </c>
      <c r="N33" s="99">
        <v>357000</v>
      </c>
      <c r="O33" s="107">
        <v>0</v>
      </c>
      <c r="P33" s="107">
        <v>0</v>
      </c>
      <c r="Q33" s="107">
        <v>0</v>
      </c>
      <c r="R33" s="103">
        <v>357000</v>
      </c>
      <c r="S33" s="99">
        <v>0</v>
      </c>
      <c r="T33" s="104">
        <f t="shared" si="0"/>
        <v>0</v>
      </c>
      <c r="U33" s="99">
        <v>0</v>
      </c>
      <c r="V33" s="104">
        <f t="shared" si="1"/>
        <v>0</v>
      </c>
      <c r="W33" s="99">
        <v>0</v>
      </c>
      <c r="X33" s="104">
        <f t="shared" si="2"/>
        <v>0</v>
      </c>
    </row>
    <row r="34" spans="1:24" ht="63.75" x14ac:dyDescent="0.25">
      <c r="A34" s="105" t="s">
        <v>72</v>
      </c>
      <c r="B34" s="106" t="s">
        <v>73</v>
      </c>
      <c r="C34" s="105" t="s">
        <v>62</v>
      </c>
      <c r="D34" s="105" t="s">
        <v>74</v>
      </c>
      <c r="E34" s="105" t="s">
        <v>60</v>
      </c>
      <c r="F34" s="105" t="s">
        <v>75</v>
      </c>
      <c r="G34" s="105">
        <v>10</v>
      </c>
      <c r="H34" s="105">
        <v>307</v>
      </c>
      <c r="I34" s="105" t="s">
        <v>76</v>
      </c>
      <c r="J34" s="105">
        <v>3</v>
      </c>
      <c r="K34" s="107">
        <v>0</v>
      </c>
      <c r="L34" s="107">
        <v>6736000</v>
      </c>
      <c r="M34" s="107">
        <v>0</v>
      </c>
      <c r="N34" s="107">
        <v>6736000</v>
      </c>
      <c r="O34" s="107">
        <v>0</v>
      </c>
      <c r="P34" s="107">
        <v>0</v>
      </c>
      <c r="Q34" s="107">
        <v>0</v>
      </c>
      <c r="R34" s="107">
        <v>6736000</v>
      </c>
      <c r="S34" s="107">
        <v>2255900.77</v>
      </c>
      <c r="T34" s="108">
        <f t="shared" si="0"/>
        <v>0.33490213331353919</v>
      </c>
      <c r="U34" s="107">
        <v>576800.5</v>
      </c>
      <c r="V34" s="108">
        <f t="shared" si="1"/>
        <v>8.5629527909738712E-2</v>
      </c>
      <c r="W34" s="107">
        <v>576800.5</v>
      </c>
      <c r="X34" s="108">
        <f t="shared" si="2"/>
        <v>8.5629527909738712E-2</v>
      </c>
    </row>
    <row r="35" spans="1:24" ht="63.75" x14ac:dyDescent="0.25">
      <c r="A35" s="105" t="s">
        <v>72</v>
      </c>
      <c r="B35" s="106" t="s">
        <v>73</v>
      </c>
      <c r="C35" s="105" t="s">
        <v>62</v>
      </c>
      <c r="D35" s="105" t="s">
        <v>95</v>
      </c>
      <c r="E35" s="105" t="s">
        <v>60</v>
      </c>
      <c r="F35" s="105" t="s">
        <v>96</v>
      </c>
      <c r="G35" s="105">
        <v>10</v>
      </c>
      <c r="H35" s="105" t="s">
        <v>126</v>
      </c>
      <c r="I35" s="105" t="s">
        <v>76</v>
      </c>
      <c r="J35" s="105">
        <v>4</v>
      </c>
      <c r="K35" s="107">
        <v>0</v>
      </c>
      <c r="L35" s="107">
        <v>3610000</v>
      </c>
      <c r="M35" s="107">
        <v>0</v>
      </c>
      <c r="N35" s="107">
        <v>3610000</v>
      </c>
      <c r="O35" s="107">
        <v>0</v>
      </c>
      <c r="P35" s="107">
        <v>0</v>
      </c>
      <c r="Q35" s="107">
        <v>0</v>
      </c>
      <c r="R35" s="107">
        <v>3610000</v>
      </c>
      <c r="S35" s="107">
        <v>0</v>
      </c>
      <c r="T35" s="104">
        <f t="shared" si="0"/>
        <v>0</v>
      </c>
      <c r="U35" s="99">
        <v>0</v>
      </c>
      <c r="V35" s="104">
        <f t="shared" si="1"/>
        <v>0</v>
      </c>
      <c r="W35" s="99">
        <v>0</v>
      </c>
      <c r="X35" s="104">
        <f t="shared" si="2"/>
        <v>0</v>
      </c>
    </row>
    <row r="36" spans="1:24" ht="63.75" x14ac:dyDescent="0.25">
      <c r="A36" s="105" t="s">
        <v>72</v>
      </c>
      <c r="B36" s="106" t="s">
        <v>73</v>
      </c>
      <c r="C36" s="105" t="s">
        <v>62</v>
      </c>
      <c r="D36" s="105" t="s">
        <v>83</v>
      </c>
      <c r="E36" s="105" t="s">
        <v>60</v>
      </c>
      <c r="F36" s="105" t="s">
        <v>84</v>
      </c>
      <c r="G36" s="105">
        <v>10</v>
      </c>
      <c r="H36" s="105">
        <v>307</v>
      </c>
      <c r="I36" s="105" t="s">
        <v>76</v>
      </c>
      <c r="J36" s="105">
        <v>4</v>
      </c>
      <c r="K36" s="107">
        <v>0</v>
      </c>
      <c r="L36" s="107">
        <v>1000000</v>
      </c>
      <c r="M36" s="107">
        <v>0</v>
      </c>
      <c r="N36" s="99">
        <v>1000000</v>
      </c>
      <c r="O36" s="107">
        <v>0</v>
      </c>
      <c r="P36" s="107">
        <v>0</v>
      </c>
      <c r="Q36" s="107">
        <v>0</v>
      </c>
      <c r="R36" s="103">
        <v>1000000</v>
      </c>
      <c r="S36" s="99">
        <v>0</v>
      </c>
      <c r="T36" s="104">
        <f t="shared" si="0"/>
        <v>0</v>
      </c>
      <c r="U36" s="99">
        <v>0</v>
      </c>
      <c r="V36" s="104">
        <f t="shared" si="1"/>
        <v>0</v>
      </c>
      <c r="W36" s="99">
        <v>0</v>
      </c>
      <c r="X36" s="104">
        <f t="shared" si="2"/>
        <v>0</v>
      </c>
    </row>
    <row r="37" spans="1:24" ht="85.15" customHeight="1" x14ac:dyDescent="0.25">
      <c r="A37" s="105" t="s">
        <v>72</v>
      </c>
      <c r="B37" s="106" t="s">
        <v>73</v>
      </c>
      <c r="C37" s="105" t="s">
        <v>62</v>
      </c>
      <c r="D37" s="105" t="s">
        <v>85</v>
      </c>
      <c r="E37" s="105" t="s">
        <v>60</v>
      </c>
      <c r="F37" s="105" t="s">
        <v>86</v>
      </c>
      <c r="G37" s="105">
        <v>10</v>
      </c>
      <c r="H37" s="105">
        <v>307</v>
      </c>
      <c r="I37" s="105" t="s">
        <v>76</v>
      </c>
      <c r="J37" s="105">
        <v>4</v>
      </c>
      <c r="K37" s="107">
        <v>0</v>
      </c>
      <c r="L37" s="107">
        <v>4505000</v>
      </c>
      <c r="M37" s="107">
        <v>10000</v>
      </c>
      <c r="N37" s="99">
        <v>4495000</v>
      </c>
      <c r="O37" s="107">
        <v>0</v>
      </c>
      <c r="P37" s="107">
        <v>0</v>
      </c>
      <c r="Q37" s="107">
        <v>0</v>
      </c>
      <c r="R37" s="103">
        <v>4495000</v>
      </c>
      <c r="S37" s="99">
        <v>0</v>
      </c>
      <c r="T37" s="104">
        <f t="shared" si="0"/>
        <v>0</v>
      </c>
      <c r="U37" s="99">
        <v>0</v>
      </c>
      <c r="V37" s="104">
        <f t="shared" si="1"/>
        <v>0</v>
      </c>
      <c r="W37" s="99">
        <v>0</v>
      </c>
      <c r="X37" s="104">
        <f t="shared" si="2"/>
        <v>0</v>
      </c>
    </row>
    <row r="38" spans="1:24" ht="63.75" x14ac:dyDescent="0.25">
      <c r="A38" s="105" t="s">
        <v>72</v>
      </c>
      <c r="B38" s="106" t="s">
        <v>73</v>
      </c>
      <c r="C38" s="105" t="s">
        <v>62</v>
      </c>
      <c r="D38" s="105" t="s">
        <v>115</v>
      </c>
      <c r="E38" s="105" t="s">
        <v>60</v>
      </c>
      <c r="F38" s="105" t="s">
        <v>117</v>
      </c>
      <c r="G38" s="105">
        <v>10</v>
      </c>
      <c r="H38" s="105">
        <v>307</v>
      </c>
      <c r="I38" s="105" t="s">
        <v>76</v>
      </c>
      <c r="J38" s="105">
        <v>4</v>
      </c>
      <c r="K38" s="107">
        <v>0</v>
      </c>
      <c r="L38" s="107">
        <v>3700000</v>
      </c>
      <c r="M38" s="107">
        <v>3662525</v>
      </c>
      <c r="N38" s="99">
        <v>37475</v>
      </c>
      <c r="O38" s="107">
        <v>0</v>
      </c>
      <c r="P38" s="107">
        <v>0</v>
      </c>
      <c r="Q38" s="107">
        <v>0</v>
      </c>
      <c r="R38" s="103">
        <v>37475</v>
      </c>
      <c r="S38" s="99">
        <v>0</v>
      </c>
      <c r="T38" s="104">
        <f t="shared" si="0"/>
        <v>0</v>
      </c>
      <c r="U38" s="99">
        <v>0</v>
      </c>
      <c r="V38" s="104">
        <f t="shared" si="1"/>
        <v>0</v>
      </c>
      <c r="W38" s="99">
        <v>0</v>
      </c>
      <c r="X38" s="104">
        <f t="shared" si="2"/>
        <v>0</v>
      </c>
    </row>
    <row r="39" spans="1:24" ht="84.6" customHeight="1" x14ac:dyDescent="0.25">
      <c r="A39" s="105" t="s">
        <v>72</v>
      </c>
      <c r="B39" s="106" t="s">
        <v>73</v>
      </c>
      <c r="C39" s="105" t="s">
        <v>62</v>
      </c>
      <c r="D39" s="105" t="s">
        <v>81</v>
      </c>
      <c r="E39" s="105" t="s">
        <v>60</v>
      </c>
      <c r="F39" s="105" t="s">
        <v>82</v>
      </c>
      <c r="G39" s="105">
        <v>10</v>
      </c>
      <c r="H39" s="105">
        <v>307</v>
      </c>
      <c r="I39" s="105" t="s">
        <v>76</v>
      </c>
      <c r="J39" s="105">
        <v>4</v>
      </c>
      <c r="K39" s="107">
        <v>0</v>
      </c>
      <c r="L39" s="107">
        <v>1800000</v>
      </c>
      <c r="M39" s="107">
        <v>0</v>
      </c>
      <c r="N39" s="99">
        <v>1800000</v>
      </c>
      <c r="O39" s="107">
        <v>0</v>
      </c>
      <c r="P39" s="107">
        <v>0</v>
      </c>
      <c r="Q39" s="107">
        <v>0</v>
      </c>
      <c r="R39" s="103">
        <v>1800000</v>
      </c>
      <c r="S39" s="99">
        <v>1748703.34</v>
      </c>
      <c r="T39" s="104">
        <f t="shared" si="0"/>
        <v>0.97150185555555557</v>
      </c>
      <c r="U39" s="99">
        <v>0</v>
      </c>
      <c r="V39" s="104">
        <f t="shared" si="1"/>
        <v>0</v>
      </c>
      <c r="W39" s="99">
        <v>0</v>
      </c>
      <c r="X39" s="104">
        <f t="shared" si="2"/>
        <v>0</v>
      </c>
    </row>
    <row r="40" spans="1:24" ht="80.45" customHeight="1" x14ac:dyDescent="0.25">
      <c r="A40" s="105" t="s">
        <v>72</v>
      </c>
      <c r="B40" s="106" t="s">
        <v>73</v>
      </c>
      <c r="C40" s="105" t="s">
        <v>62</v>
      </c>
      <c r="D40" s="105" t="s">
        <v>77</v>
      </c>
      <c r="E40" s="105" t="s">
        <v>60</v>
      </c>
      <c r="F40" s="105" t="s">
        <v>78</v>
      </c>
      <c r="G40" s="105">
        <v>10</v>
      </c>
      <c r="H40" s="105">
        <v>307</v>
      </c>
      <c r="I40" s="105" t="s">
        <v>76</v>
      </c>
      <c r="J40" s="105">
        <v>4</v>
      </c>
      <c r="K40" s="107">
        <v>0</v>
      </c>
      <c r="L40" s="107">
        <v>1000000</v>
      </c>
      <c r="M40" s="107">
        <v>0</v>
      </c>
      <c r="N40" s="99">
        <v>1000000</v>
      </c>
      <c r="O40" s="107">
        <v>0</v>
      </c>
      <c r="P40" s="107">
        <v>0</v>
      </c>
      <c r="Q40" s="107">
        <v>0</v>
      </c>
      <c r="R40" s="103">
        <v>1000000</v>
      </c>
      <c r="S40" s="99">
        <v>0</v>
      </c>
      <c r="T40" s="104">
        <f t="shared" si="0"/>
        <v>0</v>
      </c>
      <c r="U40" s="99">
        <v>0</v>
      </c>
      <c r="V40" s="104">
        <f t="shared" si="1"/>
        <v>0</v>
      </c>
      <c r="W40" s="99">
        <v>0</v>
      </c>
      <c r="X40" s="104">
        <f t="shared" si="2"/>
        <v>0</v>
      </c>
    </row>
    <row r="41" spans="1:24" ht="63.75" x14ac:dyDescent="0.25">
      <c r="A41" s="109" t="s">
        <v>72</v>
      </c>
      <c r="B41" s="110" t="s">
        <v>73</v>
      </c>
      <c r="C41" s="109" t="s">
        <v>62</v>
      </c>
      <c r="D41" s="109" t="s">
        <v>87</v>
      </c>
      <c r="E41" s="109" t="s">
        <v>60</v>
      </c>
      <c r="F41" s="105" t="s">
        <v>88</v>
      </c>
      <c r="G41" s="109">
        <v>10</v>
      </c>
      <c r="H41" s="109">
        <v>307</v>
      </c>
      <c r="I41" s="109" t="s">
        <v>76</v>
      </c>
      <c r="J41" s="109">
        <v>4</v>
      </c>
      <c r="K41" s="103">
        <v>0</v>
      </c>
      <c r="L41" s="107">
        <v>3500000</v>
      </c>
      <c r="M41" s="107">
        <v>0</v>
      </c>
      <c r="N41" s="99">
        <v>3500000</v>
      </c>
      <c r="O41" s="107">
        <v>0</v>
      </c>
      <c r="P41" s="107">
        <v>0</v>
      </c>
      <c r="Q41" s="107">
        <v>0</v>
      </c>
      <c r="R41" s="103">
        <v>3500000</v>
      </c>
      <c r="S41" s="99">
        <v>0</v>
      </c>
      <c r="T41" s="104">
        <f t="shared" si="0"/>
        <v>0</v>
      </c>
      <c r="U41" s="99">
        <v>0</v>
      </c>
      <c r="V41" s="104">
        <f t="shared" si="1"/>
        <v>0</v>
      </c>
      <c r="W41" s="99">
        <v>0</v>
      </c>
      <c r="X41" s="104">
        <f t="shared" si="2"/>
        <v>0</v>
      </c>
    </row>
    <row r="42" spans="1:24" ht="63.75" x14ac:dyDescent="0.25">
      <c r="A42" s="109" t="s">
        <v>72</v>
      </c>
      <c r="B42" s="110" t="s">
        <v>73</v>
      </c>
      <c r="C42" s="109" t="s">
        <v>62</v>
      </c>
      <c r="D42" s="109" t="s">
        <v>79</v>
      </c>
      <c r="E42" s="109" t="s">
        <v>60</v>
      </c>
      <c r="F42" s="105" t="s">
        <v>80</v>
      </c>
      <c r="G42" s="109">
        <v>10</v>
      </c>
      <c r="H42" s="109">
        <v>307</v>
      </c>
      <c r="I42" s="109" t="s">
        <v>76</v>
      </c>
      <c r="J42" s="109">
        <v>4</v>
      </c>
      <c r="K42" s="103">
        <v>0</v>
      </c>
      <c r="L42" s="103">
        <v>552525</v>
      </c>
      <c r="M42" s="103">
        <v>0</v>
      </c>
      <c r="N42" s="99">
        <v>552525</v>
      </c>
      <c r="O42" s="99">
        <v>0</v>
      </c>
      <c r="P42" s="99">
        <v>0</v>
      </c>
      <c r="Q42" s="99">
        <v>0</v>
      </c>
      <c r="R42" s="103">
        <v>552525</v>
      </c>
      <c r="S42" s="99">
        <v>52524.54</v>
      </c>
      <c r="T42" s="104">
        <f t="shared" si="0"/>
        <v>9.5062739242568209E-2</v>
      </c>
      <c r="U42" s="99">
        <v>0</v>
      </c>
      <c r="V42" s="104">
        <f t="shared" si="1"/>
        <v>0</v>
      </c>
      <c r="W42" s="99">
        <v>0</v>
      </c>
      <c r="X42" s="111">
        <f t="shared" si="2"/>
        <v>0</v>
      </c>
    </row>
    <row r="43" spans="1:24" ht="87" customHeight="1" x14ac:dyDescent="0.25">
      <c r="A43" s="109" t="s">
        <v>72</v>
      </c>
      <c r="B43" s="110" t="s">
        <v>73</v>
      </c>
      <c r="C43" s="109" t="s">
        <v>62</v>
      </c>
      <c r="D43" s="109" t="s">
        <v>116</v>
      </c>
      <c r="E43" s="109" t="s">
        <v>60</v>
      </c>
      <c r="F43" s="105" t="s">
        <v>90</v>
      </c>
      <c r="G43" s="109">
        <v>10</v>
      </c>
      <c r="H43" s="109">
        <v>307</v>
      </c>
      <c r="I43" s="109" t="s">
        <v>76</v>
      </c>
      <c r="J43" s="109">
        <v>4</v>
      </c>
      <c r="K43" s="103">
        <v>0</v>
      </c>
      <c r="L43" s="107">
        <v>12710000</v>
      </c>
      <c r="M43" s="107">
        <v>5000</v>
      </c>
      <c r="N43" s="99">
        <v>12705000</v>
      </c>
      <c r="O43" s="103">
        <v>0</v>
      </c>
      <c r="P43" s="103">
        <v>0</v>
      </c>
      <c r="Q43" s="103">
        <v>0</v>
      </c>
      <c r="R43" s="103">
        <v>12705000</v>
      </c>
      <c r="S43" s="99">
        <v>12704999.779999999</v>
      </c>
      <c r="T43" s="104">
        <f t="shared" si="0"/>
        <v>0.9999999826839826</v>
      </c>
      <c r="U43" s="99">
        <v>912355.95</v>
      </c>
      <c r="V43" s="104">
        <f t="shared" si="1"/>
        <v>7.1810779220779219E-2</v>
      </c>
      <c r="W43" s="99">
        <v>912355.95</v>
      </c>
      <c r="X43" s="104">
        <f t="shared" si="2"/>
        <v>7.1810779220779219E-2</v>
      </c>
    </row>
    <row r="44" spans="1:24" ht="38.25" x14ac:dyDescent="0.25">
      <c r="A44" s="109" t="s">
        <v>72</v>
      </c>
      <c r="B44" s="110" t="s">
        <v>73</v>
      </c>
      <c r="C44" s="109" t="s">
        <v>62</v>
      </c>
      <c r="D44" s="109" t="s">
        <v>97</v>
      </c>
      <c r="E44" s="109" t="s">
        <v>60</v>
      </c>
      <c r="F44" s="109" t="s">
        <v>98</v>
      </c>
      <c r="G44" s="109">
        <v>10</v>
      </c>
      <c r="H44" s="109">
        <v>107</v>
      </c>
      <c r="I44" s="109" t="s">
        <v>76</v>
      </c>
      <c r="J44" s="109">
        <v>3</v>
      </c>
      <c r="K44" s="103">
        <v>110854895</v>
      </c>
      <c r="L44" s="103">
        <v>0</v>
      </c>
      <c r="M44" s="103">
        <v>0</v>
      </c>
      <c r="N44" s="99">
        <v>110854895</v>
      </c>
      <c r="O44" s="103">
        <v>0</v>
      </c>
      <c r="P44" s="103">
        <v>0</v>
      </c>
      <c r="Q44" s="103">
        <v>0</v>
      </c>
      <c r="R44" s="103">
        <v>110854895</v>
      </c>
      <c r="S44" s="99">
        <v>74481332.349999994</v>
      </c>
      <c r="T44" s="111">
        <f t="shared" si="0"/>
        <v>0.67188131250316008</v>
      </c>
      <c r="U44" s="99">
        <v>55653534.969999999</v>
      </c>
      <c r="V44" s="111">
        <f t="shared" si="1"/>
        <v>0.50203949018218819</v>
      </c>
      <c r="W44" s="99">
        <v>55321714.030000001</v>
      </c>
      <c r="X44" s="111">
        <f t="shared" si="2"/>
        <v>0.49904619935817901</v>
      </c>
    </row>
    <row r="45" spans="1:24" ht="38.25" x14ac:dyDescent="0.25">
      <c r="A45" s="109" t="s">
        <v>72</v>
      </c>
      <c r="B45" s="110" t="s">
        <v>73</v>
      </c>
      <c r="C45" s="109" t="s">
        <v>62</v>
      </c>
      <c r="D45" s="109" t="s">
        <v>97</v>
      </c>
      <c r="E45" s="109" t="s">
        <v>60</v>
      </c>
      <c r="F45" s="109" t="s">
        <v>98</v>
      </c>
      <c r="G45" s="109">
        <v>10</v>
      </c>
      <c r="H45" s="109">
        <v>107</v>
      </c>
      <c r="I45" s="109" t="s">
        <v>76</v>
      </c>
      <c r="J45" s="109">
        <v>4</v>
      </c>
      <c r="K45" s="103">
        <v>13558029</v>
      </c>
      <c r="L45" s="103">
        <v>0</v>
      </c>
      <c r="M45" s="103">
        <v>0</v>
      </c>
      <c r="N45" s="99">
        <v>13558029</v>
      </c>
      <c r="O45" s="103">
        <v>0</v>
      </c>
      <c r="P45" s="103">
        <v>0</v>
      </c>
      <c r="Q45" s="103">
        <v>0</v>
      </c>
      <c r="R45" s="103">
        <v>13558029</v>
      </c>
      <c r="S45" s="99">
        <v>6382116.3499999996</v>
      </c>
      <c r="T45" s="111">
        <f t="shared" si="0"/>
        <v>0.47072596982939036</v>
      </c>
      <c r="U45" s="99">
        <v>3131991.22</v>
      </c>
      <c r="V45" s="111">
        <f t="shared" si="1"/>
        <v>0.23100638153230091</v>
      </c>
      <c r="W45" s="99">
        <v>3131991.22</v>
      </c>
      <c r="X45" s="111">
        <f t="shared" si="2"/>
        <v>0.23100638153230091</v>
      </c>
    </row>
    <row r="46" spans="1:24" ht="38.25" x14ac:dyDescent="0.25">
      <c r="A46" s="109" t="s">
        <v>72</v>
      </c>
      <c r="B46" s="110" t="s">
        <v>73</v>
      </c>
      <c r="C46" s="109" t="s">
        <v>62</v>
      </c>
      <c r="D46" s="109" t="s">
        <v>97</v>
      </c>
      <c r="E46" s="109" t="s">
        <v>60</v>
      </c>
      <c r="F46" s="109" t="s">
        <v>98</v>
      </c>
      <c r="G46" s="109">
        <v>10</v>
      </c>
      <c r="H46" s="109">
        <v>307</v>
      </c>
      <c r="I46" s="109" t="s">
        <v>76</v>
      </c>
      <c r="J46" s="109">
        <v>3</v>
      </c>
      <c r="K46" s="103">
        <v>0</v>
      </c>
      <c r="L46" s="103">
        <v>19897830</v>
      </c>
      <c r="M46" s="103">
        <v>0</v>
      </c>
      <c r="N46" s="99">
        <v>19897830</v>
      </c>
      <c r="O46" s="103">
        <v>0</v>
      </c>
      <c r="P46" s="103">
        <v>0</v>
      </c>
      <c r="Q46" s="103">
        <v>0</v>
      </c>
      <c r="R46" s="103">
        <v>19897830</v>
      </c>
      <c r="S46" s="99">
        <v>7275784.7199999997</v>
      </c>
      <c r="T46" s="111">
        <f t="shared" si="0"/>
        <v>0.36565719578466593</v>
      </c>
      <c r="U46" s="99">
        <v>5123198.71</v>
      </c>
      <c r="V46" s="111">
        <f t="shared" si="1"/>
        <v>0.2574752478034037</v>
      </c>
      <c r="W46" s="99">
        <v>5123198.71</v>
      </c>
      <c r="X46" s="111">
        <f t="shared" si="2"/>
        <v>0.2574752478034037</v>
      </c>
    </row>
    <row r="47" spans="1:24" ht="38.25" x14ac:dyDescent="0.25">
      <c r="A47" s="109" t="s">
        <v>72</v>
      </c>
      <c r="B47" s="110" t="s">
        <v>73</v>
      </c>
      <c r="C47" s="109" t="s">
        <v>62</v>
      </c>
      <c r="D47" s="109" t="s">
        <v>97</v>
      </c>
      <c r="E47" s="109" t="s">
        <v>60</v>
      </c>
      <c r="F47" s="109" t="s">
        <v>98</v>
      </c>
      <c r="G47" s="109">
        <v>10</v>
      </c>
      <c r="H47" s="109">
        <v>307</v>
      </c>
      <c r="I47" s="109" t="s">
        <v>76</v>
      </c>
      <c r="J47" s="109">
        <v>4</v>
      </c>
      <c r="K47" s="103">
        <v>0</v>
      </c>
      <c r="L47" s="103">
        <v>24408057</v>
      </c>
      <c r="M47" s="103">
        <v>0</v>
      </c>
      <c r="N47" s="99">
        <v>24408057</v>
      </c>
      <c r="O47" s="103">
        <v>0</v>
      </c>
      <c r="P47" s="103">
        <v>0</v>
      </c>
      <c r="Q47" s="103">
        <v>0</v>
      </c>
      <c r="R47" s="103">
        <v>24408057</v>
      </c>
      <c r="S47" s="99">
        <v>7643057.8099999996</v>
      </c>
      <c r="T47" s="111">
        <f t="shared" si="0"/>
        <v>0.31313667491025604</v>
      </c>
      <c r="U47" s="99">
        <v>3145811.38</v>
      </c>
      <c r="V47" s="111">
        <f t="shared" si="1"/>
        <v>0.12888413772550597</v>
      </c>
      <c r="W47" s="99">
        <v>3145811.38</v>
      </c>
      <c r="X47" s="111">
        <f t="shared" si="2"/>
        <v>0.12888413772550597</v>
      </c>
    </row>
    <row r="48" spans="1:24" ht="51" x14ac:dyDescent="0.25">
      <c r="A48" s="109" t="s">
        <v>72</v>
      </c>
      <c r="B48" s="110" t="s">
        <v>73</v>
      </c>
      <c r="C48" s="109" t="s">
        <v>99</v>
      </c>
      <c r="D48" s="109" t="s">
        <v>100</v>
      </c>
      <c r="E48" s="109" t="s">
        <v>60</v>
      </c>
      <c r="F48" s="109" t="s">
        <v>101</v>
      </c>
      <c r="G48" s="109">
        <v>10</v>
      </c>
      <c r="H48" s="109">
        <v>107</v>
      </c>
      <c r="I48" s="109" t="s">
        <v>76</v>
      </c>
      <c r="J48" s="109">
        <v>3</v>
      </c>
      <c r="K48" s="103">
        <v>3582444</v>
      </c>
      <c r="L48" s="103">
        <v>0</v>
      </c>
      <c r="M48" s="103">
        <v>0</v>
      </c>
      <c r="N48" s="99">
        <v>3582444</v>
      </c>
      <c r="O48" s="103">
        <v>0</v>
      </c>
      <c r="P48" s="103">
        <v>0</v>
      </c>
      <c r="Q48" s="103">
        <v>0</v>
      </c>
      <c r="R48" s="103">
        <v>3582444</v>
      </c>
      <c r="S48" s="99">
        <v>2125681.7000000002</v>
      </c>
      <c r="T48" s="111">
        <f t="shared" si="0"/>
        <v>0.59336076153597939</v>
      </c>
      <c r="U48" s="99">
        <v>1492115.22</v>
      </c>
      <c r="V48" s="111">
        <f t="shared" si="1"/>
        <v>0.41650761882111764</v>
      </c>
      <c r="W48" s="99">
        <v>1474515.22</v>
      </c>
      <c r="X48" s="111">
        <f t="shared" si="2"/>
        <v>0.41159477161401548</v>
      </c>
    </row>
    <row r="49" spans="1:24" ht="51" x14ac:dyDescent="0.25">
      <c r="A49" s="109" t="s">
        <v>72</v>
      </c>
      <c r="B49" s="110" t="s">
        <v>73</v>
      </c>
      <c r="C49" s="109" t="s">
        <v>99</v>
      </c>
      <c r="D49" s="105" t="s">
        <v>100</v>
      </c>
      <c r="E49" s="105" t="s">
        <v>60</v>
      </c>
      <c r="F49" s="105" t="s">
        <v>101</v>
      </c>
      <c r="G49" s="105">
        <v>10</v>
      </c>
      <c r="H49" s="105">
        <v>307</v>
      </c>
      <c r="I49" s="105" t="s">
        <v>76</v>
      </c>
      <c r="J49" s="105">
        <v>3</v>
      </c>
      <c r="K49" s="107">
        <v>0</v>
      </c>
      <c r="L49" s="107">
        <v>200000</v>
      </c>
      <c r="M49" s="107">
        <v>0</v>
      </c>
      <c r="N49" s="107">
        <v>200000</v>
      </c>
      <c r="O49" s="107">
        <v>0</v>
      </c>
      <c r="P49" s="107">
        <v>0</v>
      </c>
      <c r="Q49" s="107">
        <v>0</v>
      </c>
      <c r="R49" s="107">
        <v>200000</v>
      </c>
      <c r="S49" s="107">
        <v>56000</v>
      </c>
      <c r="T49" s="108">
        <f t="shared" si="0"/>
        <v>0.28000000000000003</v>
      </c>
      <c r="U49" s="107">
        <v>0</v>
      </c>
      <c r="V49" s="108">
        <f t="shared" si="1"/>
        <v>0</v>
      </c>
      <c r="W49" s="107">
        <v>0</v>
      </c>
      <c r="X49" s="108">
        <f t="shared" si="2"/>
        <v>0</v>
      </c>
    </row>
    <row r="50" spans="1:24" ht="63.75" x14ac:dyDescent="0.25">
      <c r="A50" s="109" t="s">
        <v>102</v>
      </c>
      <c r="B50" s="110" t="s">
        <v>103</v>
      </c>
      <c r="C50" s="109" t="s">
        <v>99</v>
      </c>
      <c r="D50" s="109" t="s">
        <v>104</v>
      </c>
      <c r="E50" s="109" t="s">
        <v>60</v>
      </c>
      <c r="F50" s="109" t="s">
        <v>105</v>
      </c>
      <c r="G50" s="109">
        <v>10</v>
      </c>
      <c r="H50" s="109">
        <v>101</v>
      </c>
      <c r="I50" s="109" t="s">
        <v>48</v>
      </c>
      <c r="J50" s="109">
        <v>3</v>
      </c>
      <c r="K50" s="103">
        <v>830000</v>
      </c>
      <c r="L50" s="103">
        <v>0</v>
      </c>
      <c r="M50" s="103">
        <v>0</v>
      </c>
      <c r="N50" s="99">
        <v>830000</v>
      </c>
      <c r="O50" s="103">
        <v>0</v>
      </c>
      <c r="P50" s="103">
        <v>0</v>
      </c>
      <c r="Q50" s="103">
        <v>0</v>
      </c>
      <c r="R50" s="103">
        <v>830000</v>
      </c>
      <c r="S50" s="99">
        <v>640536.86</v>
      </c>
      <c r="T50" s="111">
        <f t="shared" si="0"/>
        <v>0.77173115662650604</v>
      </c>
      <c r="U50" s="99">
        <v>522088.06</v>
      </c>
      <c r="V50" s="111">
        <f t="shared" si="1"/>
        <v>0.62902175903614455</v>
      </c>
      <c r="W50" s="99">
        <v>522088.06</v>
      </c>
      <c r="X50" s="111">
        <f t="shared" si="2"/>
        <v>0.62902175903614455</v>
      </c>
    </row>
    <row r="51" spans="1:24" ht="63.75" x14ac:dyDescent="0.25">
      <c r="A51" s="109" t="s">
        <v>102</v>
      </c>
      <c r="B51" s="110" t="s">
        <v>103</v>
      </c>
      <c r="C51" s="109" t="s">
        <v>99</v>
      </c>
      <c r="D51" s="109" t="s">
        <v>104</v>
      </c>
      <c r="E51" s="109" t="s">
        <v>60</v>
      </c>
      <c r="F51" s="109" t="s">
        <v>105</v>
      </c>
      <c r="G51" s="109">
        <v>10</v>
      </c>
      <c r="H51" s="109" t="s">
        <v>124</v>
      </c>
      <c r="I51" s="109" t="s">
        <v>48</v>
      </c>
      <c r="J51" s="109">
        <v>3</v>
      </c>
      <c r="K51" s="103">
        <v>0</v>
      </c>
      <c r="L51" s="103">
        <v>813034</v>
      </c>
      <c r="M51" s="103">
        <v>0</v>
      </c>
      <c r="N51" s="99">
        <v>813034</v>
      </c>
      <c r="O51" s="103">
        <v>0</v>
      </c>
      <c r="P51" s="103">
        <v>0</v>
      </c>
      <c r="Q51" s="103">
        <v>0</v>
      </c>
      <c r="R51" s="103">
        <v>813034</v>
      </c>
      <c r="S51" s="99">
        <v>211309.8</v>
      </c>
      <c r="T51" s="111">
        <f t="shared" si="0"/>
        <v>0.25990278389341648</v>
      </c>
      <c r="U51" s="99">
        <v>62429.599999999999</v>
      </c>
      <c r="V51" s="111">
        <f t="shared" si="0"/>
        <v>7.6785964670604182E-2</v>
      </c>
      <c r="W51" s="99">
        <v>62429.599999999999</v>
      </c>
      <c r="X51" s="111">
        <f t="shared" si="0"/>
        <v>7.6785964670604182E-2</v>
      </c>
    </row>
    <row r="52" spans="1:24" ht="38.25" x14ac:dyDescent="0.25">
      <c r="A52" s="109" t="s">
        <v>106</v>
      </c>
      <c r="B52" s="110" t="s">
        <v>107</v>
      </c>
      <c r="C52" s="109" t="s">
        <v>62</v>
      </c>
      <c r="D52" s="109" t="s">
        <v>108</v>
      </c>
      <c r="E52" s="109" t="s">
        <v>60</v>
      </c>
      <c r="F52" s="109" t="s">
        <v>109</v>
      </c>
      <c r="G52" s="109">
        <v>10</v>
      </c>
      <c r="H52" s="109">
        <v>107</v>
      </c>
      <c r="I52" s="109" t="s">
        <v>76</v>
      </c>
      <c r="J52" s="109">
        <v>3</v>
      </c>
      <c r="K52" s="103">
        <v>9495000</v>
      </c>
      <c r="L52" s="103">
        <v>0</v>
      </c>
      <c r="M52" s="103">
        <v>0</v>
      </c>
      <c r="N52" s="99">
        <v>9495000</v>
      </c>
      <c r="O52" s="103">
        <v>0</v>
      </c>
      <c r="P52" s="103">
        <v>0</v>
      </c>
      <c r="Q52" s="103">
        <v>0</v>
      </c>
      <c r="R52" s="103">
        <v>9495000</v>
      </c>
      <c r="S52" s="99">
        <v>8265878</v>
      </c>
      <c r="T52" s="111">
        <f t="shared" si="0"/>
        <v>0.87055060558188524</v>
      </c>
      <c r="U52" s="99">
        <v>5225730.57</v>
      </c>
      <c r="V52" s="111">
        <f t="shared" si="1"/>
        <v>0.55036656872037915</v>
      </c>
      <c r="W52" s="99">
        <v>5225730.57</v>
      </c>
      <c r="X52" s="111">
        <f t="shared" si="2"/>
        <v>0.55036656872037915</v>
      </c>
    </row>
    <row r="53" spans="1:24" ht="38.25" x14ac:dyDescent="0.25">
      <c r="A53" s="109" t="s">
        <v>110</v>
      </c>
      <c r="B53" s="110" t="s">
        <v>111</v>
      </c>
      <c r="C53" s="109" t="s">
        <v>112</v>
      </c>
      <c r="D53" s="109" t="s">
        <v>113</v>
      </c>
      <c r="E53" s="109" t="s">
        <v>60</v>
      </c>
      <c r="F53" s="109" t="s">
        <v>114</v>
      </c>
      <c r="G53" s="109">
        <v>10</v>
      </c>
      <c r="H53" s="109">
        <v>107</v>
      </c>
      <c r="I53" s="109" t="s">
        <v>76</v>
      </c>
      <c r="J53" s="109">
        <v>3</v>
      </c>
      <c r="K53" s="103">
        <v>340954</v>
      </c>
      <c r="L53" s="103">
        <v>0</v>
      </c>
      <c r="M53" s="103">
        <v>0</v>
      </c>
      <c r="N53" s="99">
        <v>340954</v>
      </c>
      <c r="O53" s="103">
        <v>0</v>
      </c>
      <c r="P53" s="103">
        <v>0</v>
      </c>
      <c r="Q53" s="103">
        <v>0</v>
      </c>
      <c r="R53" s="103">
        <v>340954</v>
      </c>
      <c r="S53" s="99">
        <v>236627.75</v>
      </c>
      <c r="T53" s="111">
        <f t="shared" si="0"/>
        <v>0.69401664154108766</v>
      </c>
      <c r="U53" s="99">
        <v>179228</v>
      </c>
      <c r="V53" s="111">
        <f t="shared" si="1"/>
        <v>0.52566621890342979</v>
      </c>
      <c r="W53" s="99">
        <v>179228</v>
      </c>
      <c r="X53" s="111">
        <f t="shared" si="2"/>
        <v>0.52566621890342979</v>
      </c>
    </row>
    <row r="54" spans="1:24" ht="38.25" x14ac:dyDescent="0.25">
      <c r="A54" s="109" t="s">
        <v>110</v>
      </c>
      <c r="B54" s="110" t="s">
        <v>111</v>
      </c>
      <c r="C54" s="109" t="s">
        <v>112</v>
      </c>
      <c r="D54" s="109" t="s">
        <v>113</v>
      </c>
      <c r="E54" s="109" t="s">
        <v>60</v>
      </c>
      <c r="F54" s="109" t="s">
        <v>114</v>
      </c>
      <c r="G54" s="109">
        <v>10</v>
      </c>
      <c r="H54" s="109">
        <v>107</v>
      </c>
      <c r="I54" s="109" t="s">
        <v>76</v>
      </c>
      <c r="J54" s="109" t="s">
        <v>125</v>
      </c>
      <c r="K54" s="103">
        <v>3381046</v>
      </c>
      <c r="L54" s="103">
        <v>0</v>
      </c>
      <c r="M54" s="103">
        <v>0</v>
      </c>
      <c r="N54" s="99">
        <v>3381046</v>
      </c>
      <c r="O54" s="103">
        <v>0</v>
      </c>
      <c r="P54" s="103">
        <v>0</v>
      </c>
      <c r="Q54" s="103">
        <v>0</v>
      </c>
      <c r="R54" s="103">
        <v>3381046</v>
      </c>
      <c r="S54" s="99">
        <v>718204.85</v>
      </c>
      <c r="T54" s="111">
        <f t="shared" si="0"/>
        <v>0.21242090465494998</v>
      </c>
      <c r="U54" s="99">
        <v>112260</v>
      </c>
      <c r="V54" s="111">
        <f t="shared" si="1"/>
        <v>3.3202742583212416E-2</v>
      </c>
      <c r="W54" s="99">
        <v>112260</v>
      </c>
      <c r="X54" s="111">
        <f t="shared" si="2"/>
        <v>3.3202742583212416E-2</v>
      </c>
    </row>
    <row r="55" spans="1:24" ht="38.25" x14ac:dyDescent="0.25">
      <c r="A55" s="109" t="s">
        <v>110</v>
      </c>
      <c r="B55" s="110" t="s">
        <v>111</v>
      </c>
      <c r="C55" s="109" t="s">
        <v>112</v>
      </c>
      <c r="D55" s="109" t="s">
        <v>113</v>
      </c>
      <c r="E55" s="109" t="s">
        <v>60</v>
      </c>
      <c r="F55" s="109" t="s">
        <v>114</v>
      </c>
      <c r="G55" s="109">
        <v>10</v>
      </c>
      <c r="H55" s="109" t="s">
        <v>126</v>
      </c>
      <c r="I55" s="109" t="s">
        <v>76</v>
      </c>
      <c r="J55" s="109">
        <v>3</v>
      </c>
      <c r="K55" s="103">
        <v>0</v>
      </c>
      <c r="L55" s="103">
        <v>2919545</v>
      </c>
      <c r="M55" s="103">
        <v>0</v>
      </c>
      <c r="N55" s="99">
        <v>2919545</v>
      </c>
      <c r="O55" s="103">
        <v>0</v>
      </c>
      <c r="P55" s="103">
        <v>0</v>
      </c>
      <c r="Q55" s="103">
        <v>0</v>
      </c>
      <c r="R55" s="103">
        <v>2919545</v>
      </c>
      <c r="S55" s="99">
        <v>1237317.8</v>
      </c>
      <c r="T55" s="111">
        <f t="shared" si="0"/>
        <v>0.42380501071228566</v>
      </c>
      <c r="U55" s="99">
        <v>1400</v>
      </c>
      <c r="V55" s="111">
        <f t="shared" si="1"/>
        <v>4.7952677557633127E-4</v>
      </c>
      <c r="W55" s="99">
        <v>1400</v>
      </c>
      <c r="X55" s="111">
        <f t="shared" si="2"/>
        <v>4.7952677557633127E-4</v>
      </c>
    </row>
    <row r="56" spans="1:24" ht="39" thickBot="1" x14ac:dyDescent="0.3">
      <c r="A56" s="109" t="s">
        <v>110</v>
      </c>
      <c r="B56" s="110" t="s">
        <v>111</v>
      </c>
      <c r="C56" s="109" t="s">
        <v>112</v>
      </c>
      <c r="D56" s="109" t="s">
        <v>113</v>
      </c>
      <c r="E56" s="109" t="s">
        <v>60</v>
      </c>
      <c r="F56" s="109" t="s">
        <v>114</v>
      </c>
      <c r="G56" s="109">
        <v>10</v>
      </c>
      <c r="H56" s="109" t="s">
        <v>126</v>
      </c>
      <c r="I56" s="109" t="s">
        <v>76</v>
      </c>
      <c r="J56" s="109">
        <v>4</v>
      </c>
      <c r="K56" s="103">
        <v>0</v>
      </c>
      <c r="L56" s="103">
        <v>10000000</v>
      </c>
      <c r="M56" s="103">
        <v>0</v>
      </c>
      <c r="N56" s="99">
        <v>10000000</v>
      </c>
      <c r="O56" s="103">
        <v>0</v>
      </c>
      <c r="P56" s="103">
        <v>0</v>
      </c>
      <c r="Q56" s="103">
        <v>0</v>
      </c>
      <c r="R56" s="103">
        <v>10000000</v>
      </c>
      <c r="S56" s="99">
        <v>9910933.1699999999</v>
      </c>
      <c r="T56" s="111">
        <f t="shared" si="0"/>
        <v>0.99109331700000003</v>
      </c>
      <c r="U56" s="103">
        <v>3400896.91</v>
      </c>
      <c r="V56" s="111">
        <f t="shared" si="1"/>
        <v>0.34008969100000003</v>
      </c>
      <c r="W56" s="103">
        <v>3400896.91</v>
      </c>
      <c r="X56" s="111">
        <f t="shared" si="2"/>
        <v>0.34008969100000003</v>
      </c>
    </row>
    <row r="57" spans="1:24" ht="20.100000000000001" customHeight="1" thickTop="1" x14ac:dyDescent="0.25">
      <c r="A57" s="112" t="s">
        <v>41</v>
      </c>
      <c r="B57" s="113"/>
      <c r="C57" s="112"/>
      <c r="D57" s="112"/>
      <c r="E57" s="112"/>
      <c r="F57" s="112"/>
      <c r="G57" s="112"/>
      <c r="H57" s="112"/>
      <c r="I57" s="112"/>
      <c r="J57" s="112"/>
      <c r="K57" s="114">
        <f t="shared" ref="K57:S57" si="6">SUBTOTAL(109,K5:K56)</f>
        <v>1684973000</v>
      </c>
      <c r="L57" s="114">
        <f t="shared" si="6"/>
        <v>687984194.13999999</v>
      </c>
      <c r="M57" s="114">
        <f t="shared" si="6"/>
        <v>41118525</v>
      </c>
      <c r="N57" s="114">
        <f t="shared" si="6"/>
        <v>2331838669.1400003</v>
      </c>
      <c r="O57" s="115">
        <f t="shared" si="6"/>
        <v>0</v>
      </c>
      <c r="P57" s="115">
        <f t="shared" si="6"/>
        <v>0</v>
      </c>
      <c r="Q57" s="115">
        <f t="shared" si="6"/>
        <v>-79418.13</v>
      </c>
      <c r="R57" s="114">
        <f t="shared" si="6"/>
        <v>2331759251.0100002</v>
      </c>
      <c r="S57" s="114">
        <f t="shared" si="6"/>
        <v>1518179050.3099995</v>
      </c>
      <c r="T57" s="116">
        <f>S57/$R57</f>
        <v>0.65108739234224167</v>
      </c>
      <c r="U57" s="114">
        <f>SUM(U5:U56)</f>
        <v>1406933317.6900003</v>
      </c>
      <c r="V57" s="116">
        <f>U57/$R57</f>
        <v>0.60337846502832049</v>
      </c>
      <c r="W57" s="114">
        <f>SUM(W5:W56)</f>
        <v>1406582829.8700001</v>
      </c>
      <c r="X57" s="117">
        <f>W57/$R57</f>
        <v>0.60322815456215706</v>
      </c>
    </row>
    <row r="58" spans="1:24" ht="8.25" customHeight="1" x14ac:dyDescent="0.25"/>
    <row r="60" spans="1:24" x14ac:dyDescent="0.25">
      <c r="N60" s="122"/>
    </row>
    <row r="64" spans="1:24" ht="15" x14ac:dyDescent="0.25">
      <c r="N64" s="118"/>
      <c r="S64" s="118"/>
      <c r="U64" s="118"/>
      <c r="W64" s="118"/>
    </row>
    <row r="65" spans="14:23" ht="15" x14ac:dyDescent="0.25">
      <c r="N65" s="118"/>
      <c r="S65" s="118"/>
    </row>
    <row r="66" spans="14:23" ht="15" x14ac:dyDescent="0.25">
      <c r="N66" s="118"/>
      <c r="S66" s="118"/>
      <c r="U66" s="118"/>
      <c r="W66" s="118"/>
    </row>
    <row r="67" spans="14:23" ht="15" x14ac:dyDescent="0.25">
      <c r="N67" s="118"/>
      <c r="S67" s="118"/>
      <c r="U67" s="118"/>
      <c r="W67" s="118"/>
    </row>
    <row r="68" spans="14:23" ht="15" x14ac:dyDescent="0.25">
      <c r="N68" s="118"/>
      <c r="S68" s="118"/>
      <c r="U68" s="118"/>
      <c r="W68" s="118"/>
    </row>
    <row r="70" spans="14:23" x14ac:dyDescent="0.25">
      <c r="T70" s="83"/>
      <c r="V70" s="83"/>
    </row>
    <row r="81" spans="20:24" s="83" customFormat="1" x14ac:dyDescent="0.25">
      <c r="T81" s="84"/>
      <c r="V81" s="84"/>
      <c r="X81" s="84"/>
    </row>
    <row r="92" spans="20:24" s="83" customFormat="1" x14ac:dyDescent="0.25">
      <c r="T92" s="84"/>
      <c r="V92" s="84"/>
      <c r="X92" s="84"/>
    </row>
    <row r="93" spans="20:24" s="83" customFormat="1" x14ac:dyDescent="0.25">
      <c r="T93" s="84"/>
      <c r="V93" s="84"/>
      <c r="X93" s="84"/>
    </row>
    <row r="94" spans="20:24" s="83" customFormat="1" x14ac:dyDescent="0.25">
      <c r="T94" s="84"/>
      <c r="V94" s="84"/>
      <c r="X94" s="84"/>
    </row>
    <row r="95" spans="20:24" s="83" customFormat="1" x14ac:dyDescent="0.25">
      <c r="T95" s="84"/>
      <c r="V95" s="84"/>
      <c r="X95" s="84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78740157480314965" header="0.31496062992125984" footer="0.31496062992125984"/>
  <pageSetup paperSize="9" scale="48" orientation="landscape" r:id="rId1"/>
  <headerFooter>
    <oddHeader>&amp;LPODER JUDICIÁRIO
ÓRGÃO: 04000 - TRIBUNAL DE JUSTIÇA DO MARANHÃO
DATA DE REFERÊNCIA: SET/2022
&amp;CRESOLUÇÃO CNJ Nº 102 - ANEXO II - DOTAÇÃO E EXECUÇÃO ORÇAMENTÁRIA</oddHead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10</vt:i4>
      </vt:variant>
      <vt:variant>
        <vt:lpstr>Intervalos com nome</vt:lpstr>
      </vt:variant>
      <vt:variant>
        <vt:i4>20</vt:i4>
      </vt:variant>
    </vt:vector>
  </HeadingPairs>
  <TitlesOfParts>
    <vt:vector size="30" baseType="lpstr">
      <vt:lpstr>PubJan</vt:lpstr>
      <vt:lpstr>PubFev</vt:lpstr>
      <vt:lpstr>Pubmar</vt:lpstr>
      <vt:lpstr>PubABR</vt:lpstr>
      <vt:lpstr>PubMai</vt:lpstr>
      <vt:lpstr>PubJun</vt:lpstr>
      <vt:lpstr>PubJul</vt:lpstr>
      <vt:lpstr>PubAgo</vt:lpstr>
      <vt:lpstr>PubSet</vt:lpstr>
      <vt:lpstr>PubOut</vt:lpstr>
      <vt:lpstr>PubABR!Área_de_Impressão</vt:lpstr>
      <vt:lpstr>PubAgo!Área_de_Impressão</vt:lpstr>
      <vt:lpstr>PubFev!Área_de_Impressão</vt:lpstr>
      <vt:lpstr>PubJan!Área_de_Impressão</vt:lpstr>
      <vt:lpstr>PubJul!Área_de_Impressão</vt:lpstr>
      <vt:lpstr>PubJun!Área_de_Impressão</vt:lpstr>
      <vt:lpstr>PubMai!Área_de_Impressão</vt:lpstr>
      <vt:lpstr>Pubmar!Área_de_Impressão</vt:lpstr>
      <vt:lpstr>PubOut!Área_de_Impressão</vt:lpstr>
      <vt:lpstr>PubSet!Área_de_Impressão</vt:lpstr>
      <vt:lpstr>PubABR!Títulos_de_Impressão</vt:lpstr>
      <vt:lpstr>PubAgo!Títulos_de_Impressão</vt:lpstr>
      <vt:lpstr>PubFev!Títulos_de_Impressão</vt:lpstr>
      <vt:lpstr>PubJan!Títulos_de_Impressão</vt:lpstr>
      <vt:lpstr>PubJul!Títulos_de_Impressão</vt:lpstr>
      <vt:lpstr>PubJun!Títulos_de_Impressão</vt:lpstr>
      <vt:lpstr>PubMai!Títulos_de_Impressão</vt:lpstr>
      <vt:lpstr>Pubmar!Títulos_de_Impressão</vt:lpstr>
      <vt:lpstr>PubOut!Títulos_de_Impressão</vt:lpstr>
      <vt:lpstr>PubSet!Títulos_de_Impressão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 de Jesus Sousa de Abreu</cp:lastModifiedBy>
  <cp:lastPrinted>2022-10-18T15:14:13Z</cp:lastPrinted>
  <dcterms:created xsi:type="dcterms:W3CDTF">2022-02-17T12:30:32Z</dcterms:created>
  <dcterms:modified xsi:type="dcterms:W3CDTF">2022-11-22T20:17:04Z</dcterms:modified>
</cp:coreProperties>
</file>