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DCBE229F-9032-4116-9C4A-7E7A6E6906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bfJan" sheetId="21" r:id="rId1"/>
  </sheets>
  <definedNames>
    <definedName name="_xlnm._FilterDatabase" localSheetId="0" hidden="1">PubfJan!$A$5:$Y$5</definedName>
    <definedName name="_xlnm.Print_Area" localSheetId="0">PubfJan!$B$2:$Y$37</definedName>
    <definedName name="_xlnm.Print_Titles" localSheetId="0">PubfJan!$2:$4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21" l="1"/>
  <c r="O37" i="21"/>
  <c r="L37" i="21"/>
  <c r="X37" i="21" l="1"/>
  <c r="V37" i="21"/>
  <c r="T37" i="21"/>
  <c r="R37" i="21"/>
  <c r="Q37" i="21"/>
  <c r="P37" i="21"/>
  <c r="N37" i="21"/>
  <c r="M37" i="21"/>
  <c r="W37" i="21" l="1"/>
  <c r="U37" i="21"/>
  <c r="Y37" i="21"/>
</calcChain>
</file>

<file path=xl/sharedStrings.xml><?xml version="1.0" encoding="utf-8"?>
<sst xmlns="http://schemas.openxmlformats.org/spreadsheetml/2006/main" count="296" uniqueCount="118">
  <si>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</si>
  <si>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</si>
  <si>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</si>
  <si>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</si>
  <si>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</si>
  <si>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</si>
  <si>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</si>
  <si>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</si>
  <si>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</si>
  <si>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</si>
  <si>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</si>
  <si>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</si>
  <si>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</si>
  <si>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</si>
  <si>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</si>
  <si>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</si>
  <si>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</si>
  <si>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</si>
  <si>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</si>
  <si>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</si>
  <si>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</si>
  <si>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</si>
  <si>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</si>
  <si>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</si>
  <si>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</si>
  <si>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</si>
  <si>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</si>
  <si>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</si>
  <si>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</si>
  <si>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</si>
  <si>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</si>
  <si>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</si>
  <si>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</si>
  <si>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</si>
  <si>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</si>
  <si>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</si>
  <si>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</si>
  <si>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</si>
  <si>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</si>
  <si>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</si>
  <si>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</si>
  <si>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</si>
  <si>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</si>
  <si>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</si>
  <si>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</si>
  <si>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</si>
  <si>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</si>
  <si>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</si>
  <si>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</si>
  <si>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</si>
  <si>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</si>
  <si>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</si>
  <si>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</si>
  <si>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</si>
  <si>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</si>
  <si>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</si>
  <si>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</si>
  <si>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</si>
  <si>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</si>
  <si>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</si>
  <si>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</si>
  <si>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</si>
  <si>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</si>
  <si>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</si>
  <si>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</si>
  <si>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</si>
  <si>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</si>
  <si>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</si>
  <si>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</si>
  <si>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</si>
  <si>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</si>
  <si>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</si>
  <si>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</si>
  <si>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</si>
  <si>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</si>
  <si>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</si>
  <si>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</si>
  <si>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</si>
  <si>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</si>
  <si>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</si>
  <si>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</si>
  <si>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</si>
  <si>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</si>
  <si>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</si>
  <si>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</si>
  <si>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1760</t>
  </si>
  <si>
    <t>Recursos de Emolumentos e Taxas Judiciais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</si>
  <si>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</si>
  <si>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</si>
  <si>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</si>
  <si>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</si>
  <si>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</si>
  <si>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</si>
  <si>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</si>
  <si>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</si>
  <si>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</si>
  <si>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</si>
  <si>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</si>
  <si>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0543.6001.0001</t>
  </si>
  <si>
    <t>1759</t>
  </si>
  <si>
    <t>Recursos Vinculados a Fundos</t>
  </si>
  <si>
    <t>0543.1656.0117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</si>
  <si>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</si>
  <si>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</si>
  <si>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</si>
  <si>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</si>
  <si>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0543.6002.0001</t>
  </si>
  <si>
    <t>02/126</t>
  </si>
  <si>
    <t>0543.6003.0001</t>
  </si>
  <si>
    <t>0543.3342.0219</t>
  </si>
  <si>
    <t>Construção do Prédio Sede - No Município de São Luis</t>
  </si>
  <si>
    <t>Construção, Reforma e Ampliação de Prédios do Poder Judiciário - no Município de São Luís</t>
  </si>
  <si>
    <t>Construção, Reforma e Ampliação de Prédios do Poder Judiciário - No Município de Santa Quitéria</t>
  </si>
  <si>
    <t>Construção, Reforma e Ampliação de Prédios do Poder Judiciário - No Município de Santo Amaro</t>
  </si>
  <si>
    <t>Gestão da Corregedoria - No Estado do Maranhão</t>
  </si>
  <si>
    <t>Distribuição de Justiça - FERJ - No Estado do Maranhão</t>
  </si>
  <si>
    <t>Açoes de Tecnologia e Segurança da Informação e Comunicação - No Estado do Maranhão</t>
  </si>
  <si>
    <t>Desenvolvimento e Capacitação de Recursos Humanos - No Estado do Maranhão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</si>
</sst>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7"/>
  <sheetViews>
    <sheetView showGridLines="0" tabSelected="1" zoomScale="80" zoomScaleNormal="80" workbookViewId="0">
      <selection activeCell="G33" sqref="G3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40" t="s">
        <v>0</v>
      </c>
      <c r="C2" s="42"/>
      <c r="D2" s="42"/>
      <c r="E2" s="42"/>
      <c r="F2" s="42"/>
      <c r="G2" s="42"/>
      <c r="H2" s="42"/>
      <c r="I2" s="42"/>
      <c r="J2" s="42"/>
      <c r="K2" s="50"/>
      <c r="L2" s="38" t="s">
        <v>1</v>
      </c>
      <c r="M2" s="51" t="s">
        <v>2</v>
      </c>
      <c r="N2" s="52"/>
      <c r="O2" s="38" t="s">
        <v>3</v>
      </c>
      <c r="P2" s="38" t="s">
        <v>4</v>
      </c>
      <c r="Q2" s="40" t="s">
        <v>5</v>
      </c>
      <c r="R2" s="50"/>
      <c r="S2" s="38" t="s">
        <v>6</v>
      </c>
      <c r="T2" s="40" t="s">
        <v>7</v>
      </c>
      <c r="U2" s="41"/>
      <c r="V2" s="42"/>
      <c r="W2" s="41"/>
      <c r="X2" s="42"/>
      <c r="Y2" s="43"/>
    </row>
    <row r="3" spans="2:25" x14ac:dyDescent="0.25">
      <c r="B3" s="44" t="s">
        <v>8</v>
      </c>
      <c r="C3" s="45"/>
      <c r="D3" s="46" t="s">
        <v>9</v>
      </c>
      <c r="E3" s="46" t="s">
        <v>10</v>
      </c>
      <c r="F3" s="48" t="s">
        <v>11</v>
      </c>
      <c r="G3" s="49"/>
      <c r="H3" s="46" t="s">
        <v>12</v>
      </c>
      <c r="I3" s="44" t="s">
        <v>13</v>
      </c>
      <c r="J3" s="45"/>
      <c r="K3" s="46" t="s">
        <v>14</v>
      </c>
      <c r="L3" s="39"/>
      <c r="M3" s="35" t="s">
        <v>15</v>
      </c>
      <c r="N3" s="35" t="s">
        <v>16</v>
      </c>
      <c r="O3" s="39"/>
      <c r="P3" s="39"/>
      <c r="Q3" s="4" t="s">
        <v>17</v>
      </c>
      <c r="R3" s="4" t="s">
        <v>18</v>
      </c>
      <c r="S3" s="39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47"/>
      <c r="E4" s="47"/>
      <c r="F4" s="37" t="s">
        <v>25</v>
      </c>
      <c r="G4" s="37" t="s">
        <v>26</v>
      </c>
      <c r="H4" s="47"/>
      <c r="I4" s="37" t="s">
        <v>23</v>
      </c>
      <c r="J4" s="37" t="s">
        <v>24</v>
      </c>
      <c r="K4" s="47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2998818.01</v>
      </c>
      <c r="U5" s="30">
        <v>6.3083313038795261E-2</v>
      </c>
      <c r="V5" s="25">
        <v>2998818.01</v>
      </c>
      <c r="W5" s="30">
        <v>6.3083313038795261E-2</v>
      </c>
      <c r="X5" s="25">
        <v>0</v>
      </c>
      <c r="Y5" s="12">
        <v>0</v>
      </c>
    </row>
    <row r="6" spans="2:25" ht="63.75" x14ac:dyDescent="0.25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14355433.5</v>
      </c>
      <c r="U6" s="20">
        <v>6.969113245107332E-2</v>
      </c>
      <c r="V6" s="16">
        <v>14355433.5</v>
      </c>
      <c r="W6" s="20">
        <v>6.969113245107332E-2</v>
      </c>
      <c r="X6" s="16">
        <v>14355433.5</v>
      </c>
      <c r="Y6" s="20">
        <v>6.969113245107332E-2</v>
      </c>
    </row>
    <row r="7" spans="2:25" ht="76.5" x14ac:dyDescent="0.25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360701.6</v>
      </c>
      <c r="U7" s="20">
        <v>6.7950710239073536E-2</v>
      </c>
      <c r="V7" s="16">
        <v>360701.6</v>
      </c>
      <c r="W7" s="20">
        <v>6.7950710239073536E-2</v>
      </c>
      <c r="X7" s="16">
        <v>360701.6</v>
      </c>
      <c r="Y7" s="20">
        <v>6.7950710239073536E-2</v>
      </c>
    </row>
    <row r="8" spans="2:25" ht="38.25" x14ac:dyDescent="0.25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86930941.560000002</v>
      </c>
      <c r="U8" s="20">
        <v>6.7337391482791886E-2</v>
      </c>
      <c r="V8" s="16">
        <v>86930941.560000002</v>
      </c>
      <c r="W8" s="20">
        <v>6.7337391482791886E-2</v>
      </c>
      <c r="X8" s="16">
        <v>86930941.560000002</v>
      </c>
      <c r="Y8" s="20">
        <v>6.7337391482791886E-2</v>
      </c>
    </row>
    <row r="9" spans="2:25" ht="38.25" x14ac:dyDescent="0.25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15148094.27</v>
      </c>
      <c r="U9" s="34">
        <v>6.1154879663141572E-2</v>
      </c>
      <c r="V9" s="19">
        <v>14771121.77</v>
      </c>
      <c r="W9" s="34">
        <v>5.9632991334292826E-2</v>
      </c>
      <c r="X9" s="19">
        <v>14771121.77</v>
      </c>
      <c r="Y9" s="34">
        <v>5.9632991334292826E-2</v>
      </c>
    </row>
    <row r="10" spans="2:25" ht="38.25" x14ac:dyDescent="0.25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0</v>
      </c>
      <c r="U10" s="31">
        <v>0</v>
      </c>
      <c r="V10" s="19">
        <v>0</v>
      </c>
      <c r="W10" s="31">
        <v>0</v>
      </c>
      <c r="X10" s="19">
        <v>0</v>
      </c>
      <c r="Y10" s="31">
        <v>0</v>
      </c>
    </row>
    <row r="11" spans="2:25" ht="51" x14ac:dyDescent="0.25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96559.51</v>
      </c>
      <c r="U11" s="31">
        <v>4.2046379199570855E-2</v>
      </c>
      <c r="V11" s="19">
        <v>0</v>
      </c>
      <c r="W11" s="31">
        <v>0</v>
      </c>
      <c r="X11" s="19">
        <v>0</v>
      </c>
      <c r="Y11" s="31">
        <v>0</v>
      </c>
    </row>
    <row r="12" spans="2:25" ht="38.25" x14ac:dyDescent="0.25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114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201511.78</v>
      </c>
      <c r="U12" s="20">
        <v>4.2343303214961124E-2</v>
      </c>
      <c r="V12" s="16">
        <v>111824.22</v>
      </c>
      <c r="W12" s="20">
        <v>2.3497419625971842E-2</v>
      </c>
      <c r="X12" s="16">
        <v>111824.22</v>
      </c>
      <c r="Y12" s="20">
        <v>2.3497419625971842E-2</v>
      </c>
    </row>
    <row r="13" spans="2:25" ht="63.75" x14ac:dyDescent="0.25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/>
      <c r="N13" s="16"/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111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112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113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115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/>
      <c r="O24" s="16">
        <v>137137014.00480002</v>
      </c>
      <c r="P24" s="16">
        <v>0</v>
      </c>
      <c r="Q24" s="16">
        <v>0</v>
      </c>
      <c r="R24" s="16">
        <v>0</v>
      </c>
      <c r="S24" s="17">
        <v>137137014.00480002</v>
      </c>
      <c r="T24" s="16">
        <v>34022206.890000001</v>
      </c>
      <c r="U24" s="20">
        <v>0.24808916204642728</v>
      </c>
      <c r="V24" s="16">
        <v>6025479.7000000002</v>
      </c>
      <c r="W24" s="20">
        <v>4.3937661496618985E-2</v>
      </c>
      <c r="X24" s="16">
        <v>6025478.7000000002</v>
      </c>
      <c r="Y24" s="20">
        <v>4.393765420464163E-2</v>
      </c>
    </row>
    <row r="25" spans="2:25" ht="38.25" x14ac:dyDescent="0.25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115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38.25" x14ac:dyDescent="0.25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115</v>
      </c>
      <c r="H26" s="18">
        <v>10</v>
      </c>
      <c r="I26" s="18" t="s">
        <v>99</v>
      </c>
      <c r="J26" s="18" t="s">
        <v>100</v>
      </c>
      <c r="K26" s="18">
        <v>3</v>
      </c>
      <c r="L26" s="19">
        <v>81020000</v>
      </c>
      <c r="M26" s="19"/>
      <c r="N26" s="19"/>
      <c r="O26" s="16">
        <v>81020000</v>
      </c>
      <c r="P26" s="16">
        <v>0</v>
      </c>
      <c r="Q26" s="16">
        <v>0</v>
      </c>
      <c r="R26" s="16">
        <v>0</v>
      </c>
      <c r="S26" s="17">
        <v>81020000</v>
      </c>
      <c r="T26" s="16">
        <v>3631190</v>
      </c>
      <c r="U26" s="20">
        <v>4.4818439891384843E-2</v>
      </c>
      <c r="V26" s="16">
        <v>2231190</v>
      </c>
      <c r="W26" s="20">
        <v>2.7538755862749939E-2</v>
      </c>
      <c r="X26" s="16">
        <v>2231190</v>
      </c>
      <c r="Y26" s="20">
        <v>2.7538755862749939E-2</v>
      </c>
    </row>
    <row r="27" spans="2:25" ht="63.75" x14ac:dyDescent="0.25">
      <c r="B27" s="18" t="s">
        <v>61</v>
      </c>
      <c r="C27" s="28" t="s">
        <v>90</v>
      </c>
      <c r="D27" s="18" t="s">
        <v>107</v>
      </c>
      <c r="E27" s="18" t="s">
        <v>108</v>
      </c>
      <c r="F27" s="18" t="s">
        <v>53</v>
      </c>
      <c r="G27" s="18" t="s">
        <v>116</v>
      </c>
      <c r="H27" s="18">
        <v>10</v>
      </c>
      <c r="I27" s="18" t="s">
        <v>85</v>
      </c>
      <c r="J27" s="18" t="s">
        <v>86</v>
      </c>
      <c r="K27" s="18">
        <v>3</v>
      </c>
      <c r="L27" s="19">
        <v>60377127</v>
      </c>
      <c r="M27" s="19"/>
      <c r="N27" s="19"/>
      <c r="O27" s="16">
        <v>60377127</v>
      </c>
      <c r="P27" s="16">
        <v>0</v>
      </c>
      <c r="Q27" s="16">
        <v>0</v>
      </c>
      <c r="R27" s="16">
        <v>0</v>
      </c>
      <c r="S27" s="17">
        <v>60377127</v>
      </c>
      <c r="T27" s="16">
        <v>5154805.62</v>
      </c>
      <c r="U27" s="20">
        <v>8.5376795421219703E-2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116</v>
      </c>
      <c r="H28" s="18">
        <v>10</v>
      </c>
      <c r="I28" s="18" t="s">
        <v>85</v>
      </c>
      <c r="J28" s="18" t="s">
        <v>86</v>
      </c>
      <c r="K28" s="18">
        <v>4</v>
      </c>
      <c r="L28" s="19">
        <v>28215801</v>
      </c>
      <c r="M28" s="19"/>
      <c r="N28" s="19"/>
      <c r="O28" s="16">
        <v>28215801</v>
      </c>
      <c r="P28" s="16">
        <v>0</v>
      </c>
      <c r="Q28" s="16">
        <v>0</v>
      </c>
      <c r="R28" s="16">
        <v>0</v>
      </c>
      <c r="S28" s="17">
        <v>28215801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63.75" x14ac:dyDescent="0.25">
      <c r="B29" s="18" t="s">
        <v>61</v>
      </c>
      <c r="C29" s="28" t="s">
        <v>90</v>
      </c>
      <c r="D29" s="18" t="s">
        <v>68</v>
      </c>
      <c r="E29" s="18" t="s">
        <v>69</v>
      </c>
      <c r="F29" s="18" t="s">
        <v>53</v>
      </c>
      <c r="G29" s="18" t="s">
        <v>117</v>
      </c>
      <c r="H29" s="18">
        <v>10</v>
      </c>
      <c r="I29" s="18" t="s">
        <v>85</v>
      </c>
      <c r="J29" s="18" t="s">
        <v>86</v>
      </c>
      <c r="K29" s="18">
        <v>3</v>
      </c>
      <c r="L29" s="19">
        <v>4216739</v>
      </c>
      <c r="M29" s="19"/>
      <c r="N29" s="19"/>
      <c r="O29" s="16">
        <v>4216739</v>
      </c>
      <c r="P29" s="16">
        <v>0</v>
      </c>
      <c r="Q29" s="16">
        <v>0</v>
      </c>
      <c r="R29" s="16">
        <v>0</v>
      </c>
      <c r="S29" s="17">
        <v>4216739</v>
      </c>
      <c r="T29" s="16">
        <v>1309001.44</v>
      </c>
      <c r="U29" s="20">
        <v>0.31042979895127487</v>
      </c>
      <c r="V29" s="16">
        <v>94841.44</v>
      </c>
      <c r="W29" s="33">
        <v>2.2491655281486476E-2</v>
      </c>
      <c r="X29" s="16">
        <v>94841.44</v>
      </c>
      <c r="Y29" s="33">
        <v>2.2491655281486476E-2</v>
      </c>
    </row>
    <row r="30" spans="2:25" ht="38.25" x14ac:dyDescent="0.25">
      <c r="B30" s="18" t="s">
        <v>61</v>
      </c>
      <c r="C30" s="28" t="s">
        <v>90</v>
      </c>
      <c r="D30" s="18" t="s">
        <v>54</v>
      </c>
      <c r="E30" s="18" t="s">
        <v>109</v>
      </c>
      <c r="F30" s="18" t="s">
        <v>53</v>
      </c>
      <c r="G30" s="18" t="s">
        <v>110</v>
      </c>
      <c r="H30" s="18">
        <v>10</v>
      </c>
      <c r="I30" s="18" t="s">
        <v>85</v>
      </c>
      <c r="J30" s="18" t="s">
        <v>86</v>
      </c>
      <c r="K30" s="18">
        <v>4</v>
      </c>
      <c r="L30" s="19">
        <v>1000</v>
      </c>
      <c r="M30" s="19"/>
      <c r="N30" s="19"/>
      <c r="O30" s="16">
        <v>1000</v>
      </c>
      <c r="P30" s="16">
        <v>0</v>
      </c>
      <c r="Q30" s="16">
        <v>0</v>
      </c>
      <c r="R30" s="16">
        <v>0</v>
      </c>
      <c r="S30" s="17">
        <v>1000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70</v>
      </c>
      <c r="C31" s="28" t="s">
        <v>95</v>
      </c>
      <c r="D31" s="18" t="s">
        <v>68</v>
      </c>
      <c r="E31" s="18" t="s">
        <v>71</v>
      </c>
      <c r="F31" s="18" t="s">
        <v>53</v>
      </c>
      <c r="G31" s="18" t="s">
        <v>72</v>
      </c>
      <c r="H31" s="18">
        <v>10</v>
      </c>
      <c r="I31" s="18" t="s">
        <v>89</v>
      </c>
      <c r="J31" s="18" t="s">
        <v>84</v>
      </c>
      <c r="K31" s="18">
        <v>3</v>
      </c>
      <c r="L31" s="19">
        <v>1009000</v>
      </c>
      <c r="M31" s="19"/>
      <c r="N31" s="19"/>
      <c r="O31" s="16">
        <v>1009000</v>
      </c>
      <c r="P31" s="16">
        <v>0</v>
      </c>
      <c r="Q31" s="16">
        <v>0</v>
      </c>
      <c r="R31" s="16">
        <v>0</v>
      </c>
      <c r="S31" s="17">
        <v>1009000</v>
      </c>
      <c r="T31" s="16">
        <v>2531.6</v>
      </c>
      <c r="U31" s="20">
        <v>2.5090188305252723E-3</v>
      </c>
      <c r="V31" s="16">
        <v>2531.6</v>
      </c>
      <c r="W31" s="33">
        <v>2.5090188305252723E-3</v>
      </c>
      <c r="X31" s="16">
        <v>2531.6</v>
      </c>
      <c r="Y31" s="33">
        <v>2.5090188305252723E-3</v>
      </c>
    </row>
    <row r="32" spans="2:25" ht="38.25" x14ac:dyDescent="0.25">
      <c r="B32" s="18" t="s">
        <v>73</v>
      </c>
      <c r="C32" s="28" t="s">
        <v>96</v>
      </c>
      <c r="D32" s="18" t="s">
        <v>54</v>
      </c>
      <c r="E32" s="18" t="s">
        <v>74</v>
      </c>
      <c r="F32" s="18" t="s">
        <v>53</v>
      </c>
      <c r="G32" s="18" t="s">
        <v>75</v>
      </c>
      <c r="H32" s="18">
        <v>10</v>
      </c>
      <c r="I32" s="18" t="s">
        <v>99</v>
      </c>
      <c r="J32" s="18" t="s">
        <v>100</v>
      </c>
      <c r="K32" s="18">
        <v>3</v>
      </c>
      <c r="L32" s="19">
        <v>726000</v>
      </c>
      <c r="M32" s="19"/>
      <c r="N32" s="19"/>
      <c r="O32" s="16">
        <v>726000</v>
      </c>
      <c r="P32" s="16">
        <v>0</v>
      </c>
      <c r="Q32" s="16">
        <v>0</v>
      </c>
      <c r="R32" s="16">
        <v>0</v>
      </c>
      <c r="S32" s="17">
        <v>726000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38.25" x14ac:dyDescent="0.25">
      <c r="B33" s="13" t="s">
        <v>73</v>
      </c>
      <c r="C33" s="22" t="s">
        <v>96</v>
      </c>
      <c r="D33" s="13" t="s">
        <v>54</v>
      </c>
      <c r="E33" s="13" t="s">
        <v>74</v>
      </c>
      <c r="F33" s="13" t="s">
        <v>53</v>
      </c>
      <c r="G33" s="13" t="s">
        <v>75</v>
      </c>
      <c r="H33" s="13">
        <v>10</v>
      </c>
      <c r="I33" s="13" t="s">
        <v>85</v>
      </c>
      <c r="J33" s="18" t="s">
        <v>86</v>
      </c>
      <c r="K33" s="13">
        <v>3</v>
      </c>
      <c r="L33" s="19">
        <v>17409000</v>
      </c>
      <c r="M33" s="19"/>
      <c r="N33" s="19"/>
      <c r="O33" s="16">
        <v>17409000</v>
      </c>
      <c r="P33" s="16">
        <v>0</v>
      </c>
      <c r="Q33" s="16">
        <v>0</v>
      </c>
      <c r="R33" s="16">
        <v>0</v>
      </c>
      <c r="S33" s="17">
        <v>17409000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8" t="s">
        <v>76</v>
      </c>
      <c r="C34" s="28" t="s">
        <v>97</v>
      </c>
      <c r="D34" s="18" t="s">
        <v>77</v>
      </c>
      <c r="E34" s="18" t="s">
        <v>78</v>
      </c>
      <c r="F34" s="18" t="s">
        <v>53</v>
      </c>
      <c r="G34" s="18" t="s">
        <v>79</v>
      </c>
      <c r="H34" s="18">
        <v>10</v>
      </c>
      <c r="I34" s="18" t="s">
        <v>99</v>
      </c>
      <c r="J34" s="18" t="s">
        <v>100</v>
      </c>
      <c r="K34" s="18" t="s">
        <v>81</v>
      </c>
      <c r="L34" s="19">
        <v>1506000</v>
      </c>
      <c r="M34" s="19"/>
      <c r="N34" s="19"/>
      <c r="O34" s="16">
        <v>1506000</v>
      </c>
      <c r="P34" s="16">
        <v>0</v>
      </c>
      <c r="Q34" s="16">
        <v>0</v>
      </c>
      <c r="R34" s="16">
        <v>0</v>
      </c>
      <c r="S34" s="17">
        <v>1506000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31">
        <v>0</v>
      </c>
    </row>
    <row r="35" spans="2:25" ht="38.25" x14ac:dyDescent="0.25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85</v>
      </c>
      <c r="J35" s="18" t="s">
        <v>86</v>
      </c>
      <c r="K35" s="18">
        <v>3</v>
      </c>
      <c r="L35" s="19">
        <v>4716095</v>
      </c>
      <c r="M35" s="19"/>
      <c r="N35" s="19"/>
      <c r="O35" s="16">
        <v>4716095</v>
      </c>
      <c r="P35" s="19">
        <v>0</v>
      </c>
      <c r="Q35" s="19">
        <v>0</v>
      </c>
      <c r="R35" s="19">
        <v>0</v>
      </c>
      <c r="S35" s="17">
        <v>4716095</v>
      </c>
      <c r="T35" s="16">
        <v>17938.32</v>
      </c>
      <c r="U35" s="20">
        <v>3.8036383915082289E-3</v>
      </c>
      <c r="V35" s="16">
        <v>17938.32</v>
      </c>
      <c r="W35" s="20">
        <v>3.8036383915082289E-3</v>
      </c>
      <c r="X35" s="16">
        <v>17938.32</v>
      </c>
      <c r="Y35" s="20">
        <v>3.8036383915082289E-3</v>
      </c>
    </row>
    <row r="36" spans="2:25" ht="39" thickBot="1" x14ac:dyDescent="0.3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 t="s">
        <v>81</v>
      </c>
      <c r="L36" s="19">
        <v>4530905</v>
      </c>
      <c r="M36" s="19"/>
      <c r="N36" s="19"/>
      <c r="O36" s="16">
        <v>4530905</v>
      </c>
      <c r="P36" s="19">
        <v>0</v>
      </c>
      <c r="Q36" s="19">
        <v>0</v>
      </c>
      <c r="R36" s="19">
        <v>0</v>
      </c>
      <c r="S36" s="17">
        <v>4530905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13.5" thickTop="1" x14ac:dyDescent="0.25">
      <c r="B37" s="14" t="s">
        <v>41</v>
      </c>
      <c r="C37" s="15"/>
      <c r="D37" s="14"/>
      <c r="E37" s="26"/>
      <c r="F37" s="14"/>
      <c r="G37" s="14"/>
      <c r="H37" s="14"/>
      <c r="I37" s="14"/>
      <c r="J37" s="14"/>
      <c r="K37" s="14"/>
      <c r="L37" s="27">
        <f>SUM(L5:L36)-0.01</f>
        <v>2193018999.9987998</v>
      </c>
      <c r="M37" s="27">
        <f>SUM(M5:M36)</f>
        <v>0</v>
      </c>
      <c r="N37" s="27">
        <f>SUM(N5:N36)</f>
        <v>0</v>
      </c>
      <c r="O37" s="27">
        <f>SUM(O5:O36)-0.01</f>
        <v>2193018999.9987998</v>
      </c>
      <c r="P37" s="27">
        <f>SUM(P5:P36)</f>
        <v>0</v>
      </c>
      <c r="Q37" s="27">
        <f>SUM(Q5:Q36)</f>
        <v>0</v>
      </c>
      <c r="R37" s="27">
        <f>SUM(R5:R36)</f>
        <v>0</v>
      </c>
      <c r="S37" s="27">
        <f>SUM(S5:S36)-0.01</f>
        <v>2193018999.9987998</v>
      </c>
      <c r="T37" s="27">
        <f>SUM(T5:T36)</f>
        <v>164229734.09999999</v>
      </c>
      <c r="U37" s="32">
        <f>T37/$S$37</f>
        <v>7.4887510824160605E-2</v>
      </c>
      <c r="V37" s="27">
        <f>SUM(V5:V36)</f>
        <v>127900821.71999998</v>
      </c>
      <c r="W37" s="32">
        <f>V37/$S$37</f>
        <v>5.8321802829829558E-2</v>
      </c>
      <c r="X37" s="27">
        <f>SUM(X5:X36)</f>
        <v>124902002.70999998</v>
      </c>
      <c r="Y37" s="32">
        <f>X37/$S$37</f>
        <v>5.6954364148266996E-2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JAN/2025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PubfJan</vt:lpstr>
      <vt:lpstr>PubfJan!Area_de_impressao</vt:lpstr>
      <vt:lpstr>PubfJan!Titulos_de_impressao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2024-10-21T12:42:40Z</cp:lastPrinted>
  <dcterms:created xsi:type="dcterms:W3CDTF">2022-02-17T12:30:32Z</dcterms:created>
  <dcterms:modified xsi:type="dcterms:W3CDTF">2025-05-19T11:44:12Z</dcterms:modified>
</cp:coreProperties>
</file>