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ristiano - Orçamento\Publicação Mensal\"/>
    </mc:Choice>
  </mc:AlternateContent>
  <bookViews>
    <workbookView xWindow="0" yWindow="0" windowWidth="28800" windowHeight="11730"/>
  </bookViews>
  <sheets>
    <sheet name="Base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2" l="1"/>
  <c r="N51" i="2"/>
  <c r="N50" i="2"/>
  <c r="N49" i="2"/>
  <c r="N47" i="2"/>
  <c r="N46" i="2"/>
  <c r="N45" i="2"/>
  <c r="N44" i="2"/>
  <c r="N39" i="2"/>
  <c r="N38" i="2"/>
  <c r="N37" i="2"/>
  <c r="N36" i="2"/>
  <c r="N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5" i="2"/>
  <c r="N4" i="2"/>
  <c r="N3" i="2"/>
  <c r="P48" i="2"/>
  <c r="P43" i="2"/>
  <c r="G7" i="2" l="1"/>
  <c r="G34" i="2"/>
  <c r="G44" i="2"/>
  <c r="G45" i="2"/>
  <c r="G51" i="2"/>
  <c r="G52" i="2"/>
  <c r="G48" i="2" s="1"/>
  <c r="G2" i="2"/>
  <c r="G40" i="2" l="1"/>
  <c r="G43" i="2"/>
  <c r="D52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<sst xmlns="http://schemas.openxmlformats.org/spreadsheetml/2006/main" count="97" uniqueCount="97">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</sst>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I%20-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Anexo I"/>
    </sheetNames>
    <sheetDataSet>
      <sheetData sheetId="0">
        <row r="11">
          <cell r="J11">
            <v>109875234.3</v>
          </cell>
        </row>
        <row r="12">
          <cell r="J12">
            <v>0</v>
          </cell>
        </row>
        <row r="13">
          <cell r="J13">
            <v>14412985.41</v>
          </cell>
        </row>
        <row r="19">
          <cell r="J19">
            <v>352544.8</v>
          </cell>
        </row>
        <row r="20">
          <cell r="J20">
            <v>8954176.3200000003</v>
          </cell>
        </row>
        <row r="21">
          <cell r="J21">
            <v>397860</v>
          </cell>
        </row>
        <row r="22">
          <cell r="J22">
            <v>3659476.64</v>
          </cell>
        </row>
        <row r="23">
          <cell r="J23">
            <v>346938.51</v>
          </cell>
        </row>
        <row r="24">
          <cell r="J24">
            <v>103595.09</v>
          </cell>
        </row>
        <row r="25">
          <cell r="J25">
            <v>2610143.06</v>
          </cell>
        </row>
        <row r="26">
          <cell r="J26">
            <v>393144.54</v>
          </cell>
        </row>
        <row r="27">
          <cell r="J27">
            <v>260899.14</v>
          </cell>
        </row>
        <row r="28">
          <cell r="J28">
            <v>203862.84</v>
          </cell>
        </row>
        <row r="29">
          <cell r="J29">
            <v>50518.12</v>
          </cell>
        </row>
        <row r="30">
          <cell r="J30">
            <v>1466.96</v>
          </cell>
        </row>
        <row r="31">
          <cell r="J31">
            <v>2864436.3</v>
          </cell>
        </row>
        <row r="32">
          <cell r="J32">
            <v>2916.68</v>
          </cell>
        </row>
        <row r="33">
          <cell r="J33">
            <v>2119906.84</v>
          </cell>
        </row>
        <row r="34">
          <cell r="J34">
            <v>6600</v>
          </cell>
        </row>
        <row r="35">
          <cell r="J35">
            <v>4166983.5200000005</v>
          </cell>
        </row>
        <row r="36">
          <cell r="J36">
            <v>140807.65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25655.599999999999</v>
          </cell>
        </row>
        <row r="42">
          <cell r="J42">
            <v>847661.59</v>
          </cell>
        </row>
        <row r="43">
          <cell r="J43">
            <v>9236.82</v>
          </cell>
        </row>
        <row r="44">
          <cell r="J44">
            <v>40242384.519999988</v>
          </cell>
        </row>
        <row r="49">
          <cell r="J49">
            <v>1431824.21</v>
          </cell>
        </row>
        <row r="50">
          <cell r="J50">
            <v>0</v>
          </cell>
        </row>
        <row r="51">
          <cell r="J51">
            <v>3000</v>
          </cell>
        </row>
        <row r="52">
          <cell r="J52">
            <v>53920</v>
          </cell>
        </row>
        <row r="53">
          <cell r="J53">
            <v>1916021.87</v>
          </cell>
        </row>
        <row r="64">
          <cell r="J64">
            <v>92353083.329999998</v>
          </cell>
        </row>
        <row r="65">
          <cell r="J65">
            <v>55784500.010000005</v>
          </cell>
        </row>
        <row r="66">
          <cell r="J66">
            <v>0</v>
          </cell>
        </row>
        <row r="67">
          <cell r="J67">
            <v>0</v>
          </cell>
        </row>
        <row r="72">
          <cell r="J72">
            <v>11781958.01</v>
          </cell>
        </row>
        <row r="73">
          <cell r="J73">
            <v>0</v>
          </cell>
        </row>
        <row r="74">
          <cell r="J74">
            <v>7477536.7599999998</v>
          </cell>
        </row>
        <row r="75">
          <cell r="J75">
            <v>11882632.533100024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tabSelected="1" zoomScale="60" zoomScaleNormal="60" workbookViewId="0">
      <selection activeCell="P8" sqref="P8:P33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6" width="24.85546875" style="29" bestFit="1" customWidth="1" outlineLevel="1"/>
    <col min="7" max="7" width="26.28515625" style="29" bestFit="1" customWidth="1" outlineLevel="1"/>
    <col min="8" max="8" width="24.85546875" style="29" bestFit="1" customWidth="1" outlineLevel="1"/>
    <col min="9" max="12" width="25.140625" style="29" bestFit="1" customWidth="1" outlineLevel="1"/>
    <col min="13" max="13" width="26.28515625" style="29" bestFit="1" customWidth="1"/>
    <col min="14" max="15" width="25.5703125" style="29" bestFit="1" customWidth="1"/>
    <col min="16" max="16" width="24.85546875" style="29" bestFit="1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82263591.390000001</v>
      </c>
      <c r="E2" s="8">
        <f t="shared" si="0"/>
        <v>85323664.500000015</v>
      </c>
      <c r="F2" s="8">
        <f t="shared" si="0"/>
        <v>82347195.560000002</v>
      </c>
      <c r="G2" s="8">
        <f t="shared" si="0"/>
        <v>108026925.51000001</v>
      </c>
      <c r="H2" s="8">
        <f t="shared" si="0"/>
        <v>82329578.390000001</v>
      </c>
      <c r="I2" s="8">
        <f t="shared" si="0"/>
        <v>113477713.55</v>
      </c>
      <c r="J2" s="8">
        <f t="shared" si="0"/>
        <v>83560082.330000013</v>
      </c>
      <c r="K2" s="8">
        <f t="shared" si="0"/>
        <v>82949913.310000002</v>
      </c>
      <c r="L2" s="8">
        <f t="shared" si="0"/>
        <v>82387239.459999993</v>
      </c>
      <c r="M2" s="8">
        <f t="shared" si="0"/>
        <v>82043172.549999982</v>
      </c>
      <c r="N2" s="8">
        <f t="shared" si="0"/>
        <v>124288219.70999999</v>
      </c>
      <c r="O2" s="8">
        <f t="shared" si="0"/>
        <v>149416635.31999999</v>
      </c>
      <c r="P2" s="8">
        <f t="shared" si="0"/>
        <v>29305419.419999957</v>
      </c>
      <c r="R2" s="20"/>
    </row>
    <row r="3" spans="2:18" outlineLevel="1" x14ac:dyDescent="0.25">
      <c r="B3" s="10" t="s">
        <v>1</v>
      </c>
      <c r="C3" s="11" t="s">
        <v>73</v>
      </c>
      <c r="D3" s="12">
        <v>68292858.859999999</v>
      </c>
      <c r="E3" s="12">
        <v>71197061.020000011</v>
      </c>
      <c r="F3" s="12">
        <v>68310665.570000008</v>
      </c>
      <c r="G3" s="12">
        <v>93962844.730000004</v>
      </c>
      <c r="H3" s="12">
        <v>68074482.689999998</v>
      </c>
      <c r="I3" s="12">
        <v>99195413.099999994</v>
      </c>
      <c r="J3" s="12">
        <v>69226628.090000004</v>
      </c>
      <c r="K3" s="12">
        <v>68586066.770000011</v>
      </c>
      <c r="L3" s="12">
        <v>68071082.459999993</v>
      </c>
      <c r="M3" s="12">
        <v>67769128.979999989</v>
      </c>
      <c r="N3" s="12">
        <f>'[1]PubAnexo I'!J11</f>
        <v>109875234.3</v>
      </c>
      <c r="O3" s="12">
        <v>121163196.95</v>
      </c>
      <c r="P3" s="12">
        <v>29305419.419999957</v>
      </c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f>'[1]PubAnexo I'!J12</f>
        <v>0</v>
      </c>
      <c r="O4" s="16">
        <v>0</v>
      </c>
      <c r="P4" s="16">
        <v>0</v>
      </c>
    </row>
    <row r="5" spans="2:18" outlineLevel="1" x14ac:dyDescent="0.25">
      <c r="B5" s="14" t="s">
        <v>3</v>
      </c>
      <c r="C5" s="15" t="s">
        <v>75</v>
      </c>
      <c r="D5" s="16">
        <v>13970732.529999999</v>
      </c>
      <c r="E5" s="16">
        <v>14126603.48</v>
      </c>
      <c r="F5" s="16">
        <v>14036529.99</v>
      </c>
      <c r="G5" s="16">
        <v>14064080.779999999</v>
      </c>
      <c r="H5" s="16">
        <v>14255095.699999999</v>
      </c>
      <c r="I5" s="16">
        <v>14282300.449999999</v>
      </c>
      <c r="J5" s="16">
        <v>14333454.24000001</v>
      </c>
      <c r="K5" s="16">
        <v>14363846.539999999</v>
      </c>
      <c r="L5" s="16">
        <v>14316157</v>
      </c>
      <c r="M5" s="16">
        <v>14274043.57</v>
      </c>
      <c r="N5" s="16">
        <f>'[1]PubAnexo I'!J13</f>
        <v>14412985.41</v>
      </c>
      <c r="O5" s="16">
        <v>28253438.370000001</v>
      </c>
      <c r="P5" s="16">
        <v>0</v>
      </c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13004276.26</v>
      </c>
      <c r="E7" s="8">
        <f t="shared" ref="E7:P7" si="1">SUM(E8:E33)</f>
        <v>18789511.750000004</v>
      </c>
      <c r="F7" s="8">
        <f t="shared" si="1"/>
        <v>26911431.73</v>
      </c>
      <c r="G7" s="8">
        <f t="shared" si="1"/>
        <v>394413584.43000001</v>
      </c>
      <c r="H7" s="8">
        <f t="shared" si="1"/>
        <v>28040116.839999996</v>
      </c>
      <c r="I7" s="8">
        <f t="shared" si="1"/>
        <v>27785187.870000005</v>
      </c>
      <c r="J7" s="8">
        <f t="shared" si="1"/>
        <v>27104997.019999996</v>
      </c>
      <c r="K7" s="8">
        <f t="shared" si="1"/>
        <v>30289451.520000003</v>
      </c>
      <c r="L7" s="8">
        <f t="shared" si="1"/>
        <v>25461932.150000002</v>
      </c>
      <c r="M7" s="8">
        <f t="shared" si="1"/>
        <v>104538320.78999999</v>
      </c>
      <c r="N7" s="8">
        <f t="shared" si="1"/>
        <v>67761215.539999992</v>
      </c>
      <c r="O7" s="8">
        <f t="shared" si="1"/>
        <v>102687909.99999997</v>
      </c>
      <c r="P7" s="8">
        <f t="shared" si="1"/>
        <v>37200363.980000064</v>
      </c>
      <c r="R7" s="20"/>
    </row>
    <row r="8" spans="2:18" x14ac:dyDescent="0.25">
      <c r="B8" s="10" t="s">
        <v>6</v>
      </c>
      <c r="C8" s="11" t="s">
        <v>77</v>
      </c>
      <c r="D8" s="12">
        <v>272666</v>
      </c>
      <c r="E8" s="12">
        <v>297929.40000000002</v>
      </c>
      <c r="F8" s="12">
        <v>380221.72</v>
      </c>
      <c r="G8" s="12">
        <v>361236.9</v>
      </c>
      <c r="H8" s="12">
        <v>358384.97</v>
      </c>
      <c r="I8" s="12">
        <v>355040.16</v>
      </c>
      <c r="J8" s="12">
        <v>302904.18</v>
      </c>
      <c r="K8" s="12">
        <v>336105.15</v>
      </c>
      <c r="L8" s="12">
        <v>349497.8</v>
      </c>
      <c r="M8" s="12">
        <v>350237.98</v>
      </c>
      <c r="N8" s="12">
        <f>'[1]PubAnexo I'!J19</f>
        <v>352544.8</v>
      </c>
      <c r="O8" s="12">
        <v>356027.6</v>
      </c>
      <c r="P8" s="12">
        <v>27679.620000000112</v>
      </c>
      <c r="R8" s="20"/>
    </row>
    <row r="9" spans="2:18" outlineLevel="1" x14ac:dyDescent="0.25">
      <c r="B9" s="14" t="s">
        <v>7</v>
      </c>
      <c r="C9" s="15" t="s">
        <v>78</v>
      </c>
      <c r="D9" s="16">
        <v>7504602.8899999997</v>
      </c>
      <c r="E9" s="16">
        <v>7525132.6699999999</v>
      </c>
      <c r="F9" s="16">
        <v>7574842.2599999998</v>
      </c>
      <c r="G9" s="16">
        <v>7566255.5700000003</v>
      </c>
      <c r="H9" s="16">
        <v>7601823.4800000004</v>
      </c>
      <c r="I9" s="16">
        <v>7624337.4900000002</v>
      </c>
      <c r="J9" s="16">
        <v>7644253.3600000003</v>
      </c>
      <c r="K9" s="16">
        <v>7632660.25</v>
      </c>
      <c r="L9" s="16">
        <v>7616339.7199999997</v>
      </c>
      <c r="M9" s="16">
        <v>7605884.7199999997</v>
      </c>
      <c r="N9" s="16">
        <f>'[1]PubAnexo I'!J20</f>
        <v>8954176.3200000003</v>
      </c>
      <c r="O9" s="16">
        <v>17905058.32</v>
      </c>
      <c r="P9" s="16">
        <v>0</v>
      </c>
      <c r="R9" s="20"/>
    </row>
    <row r="10" spans="2:18" outlineLevel="1" x14ac:dyDescent="0.25">
      <c r="B10" s="14" t="s">
        <v>8</v>
      </c>
      <c r="C10" s="21" t="s">
        <v>79</v>
      </c>
      <c r="D10" s="16">
        <v>0</v>
      </c>
      <c r="E10" s="16">
        <v>0</v>
      </c>
      <c r="F10" s="16">
        <v>0</v>
      </c>
      <c r="G10" s="16">
        <v>580800</v>
      </c>
      <c r="H10" s="16">
        <v>364880</v>
      </c>
      <c r="I10" s="16">
        <v>348600</v>
      </c>
      <c r="J10" s="16">
        <v>357000</v>
      </c>
      <c r="K10" s="16">
        <v>352500</v>
      </c>
      <c r="L10" s="16">
        <v>345000</v>
      </c>
      <c r="M10" s="16">
        <v>352200</v>
      </c>
      <c r="N10" s="16">
        <f>'[1]PubAnexo I'!J21</f>
        <v>397860</v>
      </c>
      <c r="O10" s="16">
        <v>392784</v>
      </c>
      <c r="P10" s="16">
        <v>0</v>
      </c>
      <c r="R10" s="20"/>
    </row>
    <row r="11" spans="2:18" outlineLevel="1" x14ac:dyDescent="0.25">
      <c r="B11" s="14" t="s">
        <v>9</v>
      </c>
      <c r="C11" s="15" t="s">
        <v>80</v>
      </c>
      <c r="D11" s="16">
        <v>3015061.62</v>
      </c>
      <c r="E11" s="16">
        <v>3013771.87</v>
      </c>
      <c r="F11" s="16">
        <v>3056241.9</v>
      </c>
      <c r="G11" s="16">
        <v>3308678.73</v>
      </c>
      <c r="H11" s="16">
        <v>3278128.69</v>
      </c>
      <c r="I11" s="16">
        <v>3296475.22</v>
      </c>
      <c r="J11" s="16">
        <v>3335795.85</v>
      </c>
      <c r="K11" s="16">
        <v>3327705.72</v>
      </c>
      <c r="L11" s="16">
        <v>3332518.6</v>
      </c>
      <c r="M11" s="16">
        <v>3319246.09</v>
      </c>
      <c r="N11" s="16">
        <f>'[1]PubAnexo I'!J22</f>
        <v>3659476.64</v>
      </c>
      <c r="O11" s="16">
        <v>3684850.07</v>
      </c>
      <c r="P11" s="16">
        <v>0</v>
      </c>
      <c r="R11" s="20"/>
    </row>
    <row r="12" spans="2:18" outlineLevel="1" x14ac:dyDescent="0.25">
      <c r="B12" s="14" t="s">
        <v>10</v>
      </c>
      <c r="C12" s="15" t="s">
        <v>81</v>
      </c>
      <c r="D12" s="16">
        <v>109982.35</v>
      </c>
      <c r="E12" s="16">
        <v>217930.59</v>
      </c>
      <c r="F12" s="16">
        <v>442210.52</v>
      </c>
      <c r="G12" s="16">
        <v>266837.59000000003</v>
      </c>
      <c r="H12" s="16">
        <v>303251.06</v>
      </c>
      <c r="I12" s="16">
        <v>383979.43</v>
      </c>
      <c r="J12" s="16">
        <v>353573.17000000004</v>
      </c>
      <c r="K12" s="16">
        <v>391634.32999999996</v>
      </c>
      <c r="L12" s="16">
        <v>416088.48000000004</v>
      </c>
      <c r="M12" s="16">
        <v>310767.82</v>
      </c>
      <c r="N12" s="16">
        <f>'[1]PubAnexo I'!J23</f>
        <v>346938.51</v>
      </c>
      <c r="O12" s="16">
        <v>19281.18</v>
      </c>
      <c r="P12" s="16">
        <v>0</v>
      </c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35254.879999999997</v>
      </c>
      <c r="G13" s="16">
        <v>219752.31</v>
      </c>
      <c r="H13" s="16">
        <v>188432.55</v>
      </c>
      <c r="I13" s="16">
        <v>206092.12</v>
      </c>
      <c r="J13" s="16">
        <v>121914.44</v>
      </c>
      <c r="K13" s="16">
        <v>106813.08</v>
      </c>
      <c r="L13" s="16">
        <v>121434.97</v>
      </c>
      <c r="M13" s="16">
        <v>105379.8</v>
      </c>
      <c r="N13" s="16">
        <f>'[1]PubAnexo I'!J24</f>
        <v>103595.09</v>
      </c>
      <c r="O13" s="16">
        <v>209163.37</v>
      </c>
      <c r="P13" s="16">
        <v>143533.54000000004</v>
      </c>
      <c r="R13" s="20"/>
    </row>
    <row r="14" spans="2:18" outlineLevel="1" x14ac:dyDescent="0.25">
      <c r="B14" s="14" t="s">
        <v>13</v>
      </c>
      <c r="C14" s="15" t="s">
        <v>14</v>
      </c>
      <c r="D14" s="16">
        <v>1593286.66</v>
      </c>
      <c r="E14" s="16">
        <v>1670336.73</v>
      </c>
      <c r="F14" s="16">
        <v>1763429.4000000001</v>
      </c>
      <c r="G14" s="16">
        <v>1715524.23</v>
      </c>
      <c r="H14" s="16">
        <v>1732371.8800000001</v>
      </c>
      <c r="I14" s="16">
        <v>1625148.7</v>
      </c>
      <c r="J14" s="16">
        <v>1746780.15</v>
      </c>
      <c r="K14" s="16">
        <v>1971606.03</v>
      </c>
      <c r="L14" s="16">
        <v>1816919.99</v>
      </c>
      <c r="M14" s="16">
        <v>2831121.26</v>
      </c>
      <c r="N14" s="16">
        <f>'[1]PubAnexo I'!J25</f>
        <v>2610143.06</v>
      </c>
      <c r="O14" s="16">
        <v>1780844.8199999998</v>
      </c>
      <c r="P14" s="16">
        <v>262524.52999999747</v>
      </c>
      <c r="R14" s="20"/>
    </row>
    <row r="15" spans="2:18" outlineLevel="1" x14ac:dyDescent="0.25">
      <c r="B15" s="14" t="s">
        <v>15</v>
      </c>
      <c r="C15" s="15" t="s">
        <v>82</v>
      </c>
      <c r="D15" s="16">
        <v>22800.93</v>
      </c>
      <c r="E15" s="16">
        <v>209989.11</v>
      </c>
      <c r="F15" s="16">
        <v>378032.51</v>
      </c>
      <c r="G15" s="16">
        <v>308880.46999999997</v>
      </c>
      <c r="H15" s="16">
        <v>377012.19</v>
      </c>
      <c r="I15" s="16">
        <v>354555.58999999997</v>
      </c>
      <c r="J15" s="16">
        <v>320016.11</v>
      </c>
      <c r="K15" s="16">
        <v>439667.15</v>
      </c>
      <c r="L15" s="16">
        <v>337291.81999999995</v>
      </c>
      <c r="M15" s="16">
        <v>290328.04000000004</v>
      </c>
      <c r="N15" s="16">
        <f>'[1]PubAnexo I'!J26</f>
        <v>393144.54</v>
      </c>
      <c r="O15" s="16">
        <v>506191.53</v>
      </c>
      <c r="P15" s="16">
        <v>432173.96000000089</v>
      </c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75810.47</v>
      </c>
      <c r="F16" s="16">
        <v>44283.31</v>
      </c>
      <c r="G16" s="16">
        <v>136422.04999999999</v>
      </c>
      <c r="H16" s="16">
        <v>92490.19</v>
      </c>
      <c r="I16" s="16">
        <v>78165.63</v>
      </c>
      <c r="J16" s="16">
        <v>158809.41</v>
      </c>
      <c r="K16" s="16">
        <v>103065.76999999999</v>
      </c>
      <c r="L16" s="16">
        <v>72654.739999999991</v>
      </c>
      <c r="M16" s="16">
        <v>83104.649999999994</v>
      </c>
      <c r="N16" s="16">
        <f>'[1]PubAnexo I'!J27</f>
        <v>260899.14</v>
      </c>
      <c r="O16" s="16">
        <v>185263.87</v>
      </c>
      <c r="P16" s="16">
        <v>214016.15999999992</v>
      </c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693713.84</v>
      </c>
      <c r="F17" s="16">
        <v>792284.63</v>
      </c>
      <c r="G17" s="16">
        <v>796454.18</v>
      </c>
      <c r="H17" s="16">
        <v>717429.79</v>
      </c>
      <c r="I17" s="16">
        <v>734450.86</v>
      </c>
      <c r="J17" s="16">
        <v>747803.02</v>
      </c>
      <c r="K17" s="16">
        <v>741671.56</v>
      </c>
      <c r="L17" s="16">
        <v>812222.44</v>
      </c>
      <c r="M17" s="16">
        <v>864177.74</v>
      </c>
      <c r="N17" s="16">
        <f>'[1]PubAnexo I'!J28</f>
        <v>203862.84</v>
      </c>
      <c r="O17" s="16">
        <v>663607.43000000005</v>
      </c>
      <c r="P17" s="16">
        <v>1356127.4299999997</v>
      </c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48013.55</v>
      </c>
      <c r="F18" s="16">
        <v>48217.06</v>
      </c>
      <c r="G18" s="16">
        <v>49525.5</v>
      </c>
      <c r="H18" s="16">
        <v>46618.03</v>
      </c>
      <c r="I18" s="16">
        <v>47629.74</v>
      </c>
      <c r="J18" s="16">
        <v>48137.4</v>
      </c>
      <c r="K18" s="16">
        <v>47686.87</v>
      </c>
      <c r="L18" s="16">
        <v>48458.31</v>
      </c>
      <c r="M18" s="16">
        <v>47701.1</v>
      </c>
      <c r="N18" s="16">
        <f>'[1]PubAnexo I'!J29</f>
        <v>50518.12</v>
      </c>
      <c r="O18" s="16">
        <v>50909.86</v>
      </c>
      <c r="P18" s="16">
        <v>91456.010000000126</v>
      </c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0</v>
      </c>
      <c r="F19" s="16">
        <v>1117.4000000000001</v>
      </c>
      <c r="G19" s="16">
        <v>483.2</v>
      </c>
      <c r="H19" s="16">
        <v>524436.13</v>
      </c>
      <c r="I19" s="16">
        <v>952179.24</v>
      </c>
      <c r="J19" s="16">
        <v>425061.22</v>
      </c>
      <c r="K19" s="16">
        <v>311398.18</v>
      </c>
      <c r="L19" s="16">
        <v>1066.8800000000001</v>
      </c>
      <c r="M19" s="16">
        <v>313145.28999999998</v>
      </c>
      <c r="N19" s="16">
        <f>'[1]PubAnexo I'!J30</f>
        <v>1466.96</v>
      </c>
      <c r="O19" s="16">
        <v>1000.2</v>
      </c>
      <c r="P19" s="16">
        <v>360947.82999999961</v>
      </c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928950.16</v>
      </c>
      <c r="F20" s="16">
        <v>4834873.7300000004</v>
      </c>
      <c r="G20" s="16">
        <v>323147.81</v>
      </c>
      <c r="H20" s="16">
        <v>4386545.12</v>
      </c>
      <c r="I20" s="16">
        <v>3628961.05</v>
      </c>
      <c r="J20" s="16">
        <v>5778306.2199999997</v>
      </c>
      <c r="K20" s="16">
        <v>3829431.76</v>
      </c>
      <c r="L20" s="16">
        <v>2786944.7</v>
      </c>
      <c r="M20" s="16">
        <v>2490844.19</v>
      </c>
      <c r="N20" s="16">
        <f>'[1]PubAnexo I'!J31</f>
        <v>2864436.3</v>
      </c>
      <c r="O20" s="16">
        <v>3159714.97</v>
      </c>
      <c r="P20" s="16">
        <v>15565439.509999998</v>
      </c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2916.68</v>
      </c>
      <c r="F21" s="16">
        <v>2916.68</v>
      </c>
      <c r="G21" s="16">
        <v>0</v>
      </c>
      <c r="H21" s="16">
        <v>2916.68</v>
      </c>
      <c r="I21" s="16">
        <v>2916.68</v>
      </c>
      <c r="J21" s="16">
        <v>2916.68</v>
      </c>
      <c r="K21" s="16">
        <v>2916.68</v>
      </c>
      <c r="L21" s="16">
        <v>2916.68</v>
      </c>
      <c r="M21" s="16">
        <v>6248.9</v>
      </c>
      <c r="N21" s="16">
        <f>'[1]PubAnexo I'!J32</f>
        <v>2916.68</v>
      </c>
      <c r="O21" s="16">
        <v>21510.03</v>
      </c>
      <c r="P21" s="16">
        <v>77111.25</v>
      </c>
      <c r="R21" s="20"/>
    </row>
    <row r="22" spans="2:18" outlineLevel="1" x14ac:dyDescent="0.25">
      <c r="B22" s="14" t="s">
        <v>27</v>
      </c>
      <c r="C22" s="15" t="s">
        <v>84</v>
      </c>
      <c r="D22" s="16">
        <v>435600</v>
      </c>
      <c r="E22" s="16">
        <v>1875946.38</v>
      </c>
      <c r="F22" s="16">
        <v>1867726.38</v>
      </c>
      <c r="G22" s="16">
        <v>1901170.38</v>
      </c>
      <c r="H22" s="16">
        <v>1879906.38</v>
      </c>
      <c r="I22" s="16">
        <v>1890561.46</v>
      </c>
      <c r="J22" s="16">
        <v>451140</v>
      </c>
      <c r="K22" s="16">
        <v>3411893.49</v>
      </c>
      <c r="L22" s="16">
        <v>1974102.63</v>
      </c>
      <c r="M22" s="16">
        <v>2123406.0499999998</v>
      </c>
      <c r="N22" s="16">
        <f>'[1]PubAnexo I'!J33</f>
        <v>2119906.84</v>
      </c>
      <c r="O22" s="16">
        <v>1574200.54</v>
      </c>
      <c r="P22" s="16">
        <v>2916537.3699999973</v>
      </c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>
        <v>14140</v>
      </c>
      <c r="H23" s="16">
        <v>0</v>
      </c>
      <c r="I23" s="16">
        <v>0</v>
      </c>
      <c r="J23" s="16">
        <v>0</v>
      </c>
      <c r="K23" s="16">
        <v>13420</v>
      </c>
      <c r="L23" s="16">
        <v>6820</v>
      </c>
      <c r="M23" s="16">
        <v>0</v>
      </c>
      <c r="N23" s="16">
        <f>'[1]PubAnexo I'!J34</f>
        <v>6600</v>
      </c>
      <c r="O23" s="16">
        <v>0</v>
      </c>
      <c r="P23" s="16">
        <v>61160</v>
      </c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1008663.0100000002</v>
      </c>
      <c r="F24" s="16">
        <v>3035545.0700000003</v>
      </c>
      <c r="G24" s="16">
        <v>2142797.69</v>
      </c>
      <c r="H24" s="16">
        <v>1977362.35</v>
      </c>
      <c r="I24" s="16">
        <v>3308398.4299999997</v>
      </c>
      <c r="J24" s="16">
        <v>943852.87000000011</v>
      </c>
      <c r="K24" s="16">
        <v>2552055.34</v>
      </c>
      <c r="L24" s="16">
        <v>2539045.46</v>
      </c>
      <c r="M24" s="16">
        <v>2441092.8200000003</v>
      </c>
      <c r="N24" s="16">
        <f>'[1]PubAnexo I'!J35</f>
        <v>4166983.5200000005</v>
      </c>
      <c r="O24" s="16">
        <v>4402083.46</v>
      </c>
      <c r="P24" s="16">
        <v>3162177.6899999976</v>
      </c>
      <c r="R24" s="20"/>
    </row>
    <row r="25" spans="2:18" outlineLevel="1" x14ac:dyDescent="0.25">
      <c r="B25" s="14" t="s">
        <v>31</v>
      </c>
      <c r="C25" s="15" t="s">
        <v>32</v>
      </c>
      <c r="D25" s="16">
        <v>18308</v>
      </c>
      <c r="E25" s="16">
        <v>11391.14</v>
      </c>
      <c r="F25" s="16">
        <v>47373.130000000005</v>
      </c>
      <c r="G25" s="16">
        <v>67459.47</v>
      </c>
      <c r="H25" s="16">
        <v>112198.28</v>
      </c>
      <c r="I25" s="16">
        <v>126562.58</v>
      </c>
      <c r="J25" s="16">
        <v>178162.14</v>
      </c>
      <c r="K25" s="16">
        <v>219760.28</v>
      </c>
      <c r="L25" s="16">
        <v>148907.32</v>
      </c>
      <c r="M25" s="16">
        <v>165661.63</v>
      </c>
      <c r="N25" s="16">
        <f>'[1]PubAnexo I'!J36</f>
        <v>140807.65</v>
      </c>
      <c r="O25" s="16">
        <v>315267.37</v>
      </c>
      <c r="P25" s="16">
        <v>1499181.33</v>
      </c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3570.2</v>
      </c>
      <c r="G26" s="16">
        <v>1043.6600000000001</v>
      </c>
      <c r="H26" s="16">
        <v>74900</v>
      </c>
      <c r="I26" s="16">
        <v>2261</v>
      </c>
      <c r="J26" s="16">
        <v>0</v>
      </c>
      <c r="K26" s="16">
        <v>48420</v>
      </c>
      <c r="L26" s="16">
        <v>0</v>
      </c>
      <c r="M26" s="16">
        <v>2091.9</v>
      </c>
      <c r="N26" s="16">
        <f>'[1]PubAnexo I'!J37</f>
        <v>0</v>
      </c>
      <c r="O26" s="16">
        <v>823.2</v>
      </c>
      <c r="P26" s="16">
        <v>106480.13999999998</v>
      </c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30696</v>
      </c>
      <c r="J27" s="16">
        <v>0</v>
      </c>
      <c r="K27" s="16">
        <v>0</v>
      </c>
      <c r="L27" s="16">
        <v>0</v>
      </c>
      <c r="M27" s="16">
        <v>0</v>
      </c>
      <c r="N27" s="16">
        <f>'[1]PubAnexo I'!J38</f>
        <v>0</v>
      </c>
      <c r="O27" s="16">
        <v>0</v>
      </c>
      <c r="P27" s="16">
        <v>0</v>
      </c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f>'[1]PubAnexo I'!J39</f>
        <v>0</v>
      </c>
      <c r="O28" s="16">
        <v>0</v>
      </c>
      <c r="P28" s="16">
        <v>0</v>
      </c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0</v>
      </c>
      <c r="F29" s="16">
        <v>93848.68</v>
      </c>
      <c r="G29" s="16">
        <v>246236.91</v>
      </c>
      <c r="H29" s="16">
        <v>232585.85</v>
      </c>
      <c r="I29" s="16">
        <v>256249.04</v>
      </c>
      <c r="J29" s="16">
        <v>253454.9</v>
      </c>
      <c r="K29" s="16">
        <v>246702.72</v>
      </c>
      <c r="L29" s="16">
        <v>268812.43</v>
      </c>
      <c r="M29" s="16">
        <v>238650.93</v>
      </c>
      <c r="N29" s="16">
        <f>'[1]PubAnexo I'!J40</f>
        <v>0</v>
      </c>
      <c r="O29" s="16">
        <v>447483.17</v>
      </c>
      <c r="P29" s="16">
        <v>15975.370000000112</v>
      </c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238300</v>
      </c>
      <c r="F30" s="16">
        <v>0</v>
      </c>
      <c r="G30" s="16">
        <v>2893.28</v>
      </c>
      <c r="H30" s="16">
        <v>42264.94</v>
      </c>
      <c r="I30" s="16">
        <v>33920</v>
      </c>
      <c r="J30" s="16">
        <v>13920.06</v>
      </c>
      <c r="K30" s="16">
        <v>303354.23</v>
      </c>
      <c r="L30" s="16">
        <v>0</v>
      </c>
      <c r="M30" s="16">
        <v>306768.07</v>
      </c>
      <c r="N30" s="16">
        <f>'[1]PubAnexo I'!J41</f>
        <v>25655.599999999999</v>
      </c>
      <c r="O30" s="16">
        <v>11812.3</v>
      </c>
      <c r="P30" s="16">
        <v>243597.9099999998</v>
      </c>
      <c r="R30" s="20"/>
    </row>
    <row r="31" spans="2:18" outlineLevel="1" x14ac:dyDescent="0.25">
      <c r="B31" s="14" t="s">
        <v>39</v>
      </c>
      <c r="C31" s="22" t="s">
        <v>90</v>
      </c>
      <c r="D31" s="16">
        <v>1500</v>
      </c>
      <c r="E31" s="16">
        <v>37705</v>
      </c>
      <c r="F31" s="16">
        <v>70644.11</v>
      </c>
      <c r="G31" s="16">
        <v>90318.959999999963</v>
      </c>
      <c r="H31" s="16">
        <v>574513.68000000005</v>
      </c>
      <c r="I31" s="16">
        <v>522879.69999999995</v>
      </c>
      <c r="J31" s="16">
        <v>415836.64999999991</v>
      </c>
      <c r="K31" s="16">
        <v>755751.91000000015</v>
      </c>
      <c r="L31" s="16">
        <v>206556.5</v>
      </c>
      <c r="M31" s="16">
        <v>297520.30999999988</v>
      </c>
      <c r="N31" s="16">
        <f>'[1]PubAnexo I'!J42</f>
        <v>847661.59</v>
      </c>
      <c r="O31" s="16">
        <v>243300.77999999991</v>
      </c>
      <c r="P31" s="16">
        <v>1956978.92</v>
      </c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768.67</v>
      </c>
      <c r="F32" s="16">
        <v>5901.2</v>
      </c>
      <c r="G32" s="16">
        <v>5440</v>
      </c>
      <c r="H32" s="16">
        <v>922.4</v>
      </c>
      <c r="I32" s="16">
        <v>14491.2</v>
      </c>
      <c r="J32" s="16">
        <v>9051.2000000000007</v>
      </c>
      <c r="K32" s="16">
        <v>9051.2000000000007</v>
      </c>
      <c r="L32" s="16">
        <v>9051.2000000000007</v>
      </c>
      <c r="M32" s="16">
        <v>9698.02</v>
      </c>
      <c r="N32" s="16">
        <f>'[1]PubAnexo I'!J43</f>
        <v>9236.82</v>
      </c>
      <c r="O32" s="16">
        <v>3150</v>
      </c>
      <c r="P32" s="16">
        <v>27151.179999999993</v>
      </c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30467.809999999823</v>
      </c>
      <c r="E33" s="19">
        <v>932242.47999999567</v>
      </c>
      <c r="F33" s="19">
        <v>2432896.9600000042</v>
      </c>
      <c r="G33" s="19">
        <v>374308085.54000002</v>
      </c>
      <c r="H33" s="19">
        <v>3170742.1999999909</v>
      </c>
      <c r="I33" s="19">
        <v>1960636.5500000068</v>
      </c>
      <c r="J33" s="19">
        <v>3496307.9899999998</v>
      </c>
      <c r="K33" s="19">
        <v>3134179.8199999994</v>
      </c>
      <c r="L33" s="19">
        <v>2249281.4800000018</v>
      </c>
      <c r="M33" s="19">
        <v>79983043.480000004</v>
      </c>
      <c r="N33" s="19">
        <f>'[1]PubAnexo I'!J44</f>
        <v>40242384.519999988</v>
      </c>
      <c r="O33" s="19">
        <v>66753581.92999997</v>
      </c>
      <c r="P33" s="19">
        <v>8680114.2300000675</v>
      </c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21818.97</v>
      </c>
      <c r="F34" s="34">
        <f t="shared" si="2"/>
        <v>470610.8</v>
      </c>
      <c r="G34" s="34">
        <f t="shared" si="2"/>
        <v>123256.58</v>
      </c>
      <c r="H34" s="34">
        <f t="shared" si="2"/>
        <v>312657.45</v>
      </c>
      <c r="I34" s="34">
        <f t="shared" si="2"/>
        <v>6070292.8099999996</v>
      </c>
      <c r="J34" s="34">
        <f t="shared" si="2"/>
        <v>1755586.36</v>
      </c>
      <c r="K34" s="34">
        <f t="shared" si="2"/>
        <v>1393660.12</v>
      </c>
      <c r="L34" s="34">
        <f t="shared" si="2"/>
        <v>2319041.0299999998</v>
      </c>
      <c r="M34" s="34">
        <f t="shared" si="2"/>
        <v>3836382.7799999993</v>
      </c>
      <c r="N34" s="34">
        <f t="shared" si="2"/>
        <v>3404766.08</v>
      </c>
      <c r="O34" s="34">
        <f t="shared" si="2"/>
        <v>2455161.56</v>
      </c>
      <c r="P34" s="26">
        <f t="shared" si="2"/>
        <v>49097193.769999996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21818.97</v>
      </c>
      <c r="F35" s="12">
        <v>0</v>
      </c>
      <c r="G35" s="12">
        <v>0</v>
      </c>
      <c r="H35" s="12">
        <v>57820.75</v>
      </c>
      <c r="I35" s="12">
        <v>238799.85</v>
      </c>
      <c r="J35" s="12">
        <v>423051.86</v>
      </c>
      <c r="K35" s="12">
        <v>444207.07999999996</v>
      </c>
      <c r="L35" s="12">
        <v>624287.66</v>
      </c>
      <c r="M35" s="12">
        <v>245582.78</v>
      </c>
      <c r="N35" s="12">
        <f>'[1]PubAnexo I'!J49</f>
        <v>1431824.21</v>
      </c>
      <c r="O35" s="12">
        <v>1601680.94</v>
      </c>
      <c r="P35" s="12">
        <v>15486113.750000002</v>
      </c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24570</v>
      </c>
      <c r="M36" s="16">
        <v>0</v>
      </c>
      <c r="N36" s="16">
        <f>'[1]PubAnexo I'!J50</f>
        <v>0</v>
      </c>
      <c r="O36" s="16">
        <v>0</v>
      </c>
      <c r="P36" s="16">
        <v>0</v>
      </c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50620</v>
      </c>
      <c r="I37" s="16">
        <v>0</v>
      </c>
      <c r="J37" s="16">
        <v>170686.8</v>
      </c>
      <c r="K37" s="16">
        <v>0</v>
      </c>
      <c r="L37" s="16">
        <v>0</v>
      </c>
      <c r="M37" s="16">
        <v>2864000</v>
      </c>
      <c r="N37" s="16">
        <f>'[1]PubAnexo I'!J51</f>
        <v>3000</v>
      </c>
      <c r="O37" s="16">
        <v>0</v>
      </c>
      <c r="P37" s="16">
        <v>15157576.009999998</v>
      </c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27290</v>
      </c>
      <c r="G38" s="16">
        <v>63024.24</v>
      </c>
      <c r="H38" s="16">
        <v>24830</v>
      </c>
      <c r="I38" s="16">
        <v>2516201</v>
      </c>
      <c r="J38" s="16">
        <v>0</v>
      </c>
      <c r="K38" s="16">
        <v>0</v>
      </c>
      <c r="L38" s="16">
        <v>467895</v>
      </c>
      <c r="M38" s="16">
        <v>17441</v>
      </c>
      <c r="N38" s="16">
        <f>'[1]PubAnexo I'!J52</f>
        <v>53920</v>
      </c>
      <c r="O38" s="16">
        <v>41580</v>
      </c>
      <c r="P38" s="16">
        <v>137204.75999999978</v>
      </c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443320.8</v>
      </c>
      <c r="G39" s="19">
        <v>60232.340000000004</v>
      </c>
      <c r="H39" s="19">
        <v>179386.7</v>
      </c>
      <c r="I39" s="19">
        <v>3315291.9599999995</v>
      </c>
      <c r="J39" s="19">
        <v>1161847.7000000002</v>
      </c>
      <c r="K39" s="19">
        <v>949453.04</v>
      </c>
      <c r="L39" s="19">
        <v>1202288.3699999996</v>
      </c>
      <c r="M39" s="19">
        <v>709358.99999999977</v>
      </c>
      <c r="N39" s="19">
        <f>'[1]PubAnexo I'!J53</f>
        <v>1916021.87</v>
      </c>
      <c r="O39" s="19">
        <v>811900.62000000011</v>
      </c>
      <c r="P39" s="19">
        <v>18316299.249999996</v>
      </c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115952286.74000001</v>
      </c>
      <c r="E43" s="28">
        <f t="shared" si="4"/>
        <v>97236948.700000003</v>
      </c>
      <c r="F43" s="28">
        <f t="shared" si="4"/>
        <v>97236948.710000008</v>
      </c>
      <c r="G43" s="28">
        <f t="shared" si="4"/>
        <v>97444448.710000008</v>
      </c>
      <c r="H43" s="28">
        <f t="shared" si="4"/>
        <v>97236948.700000003</v>
      </c>
      <c r="I43" s="28">
        <f t="shared" si="4"/>
        <v>110068416.67</v>
      </c>
      <c r="J43" s="28">
        <f t="shared" si="4"/>
        <v>110068416.67</v>
      </c>
      <c r="K43" s="28">
        <f t="shared" si="4"/>
        <v>117275916.68000001</v>
      </c>
      <c r="L43" s="28">
        <f t="shared" si="4"/>
        <v>110068416.67</v>
      </c>
      <c r="M43" s="28">
        <f t="shared" si="4"/>
        <v>110206750.00999999</v>
      </c>
      <c r="N43" s="28">
        <f t="shared" si="4"/>
        <v>148137583.34</v>
      </c>
      <c r="O43" s="28">
        <f t="shared" si="4"/>
        <v>152012929.19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98167786.730000004</v>
      </c>
      <c r="E44" s="12">
        <v>79452448.700000003</v>
      </c>
      <c r="F44" s="12">
        <v>79452448.700000003</v>
      </c>
      <c r="G44" s="12">
        <f>76309878.97+3142569.73</f>
        <v>79452448.700000003</v>
      </c>
      <c r="H44" s="12">
        <v>79452448.700000003</v>
      </c>
      <c r="I44" s="12">
        <v>92353083.329999998</v>
      </c>
      <c r="J44" s="12">
        <v>92353083.329999998</v>
      </c>
      <c r="K44" s="12">
        <v>92353083.329999998</v>
      </c>
      <c r="L44" s="12">
        <v>92353083.329999998</v>
      </c>
      <c r="M44" s="12">
        <v>92353083.329999998</v>
      </c>
      <c r="N44" s="12">
        <f>'[1]PubAnexo I'!J64</f>
        <v>92353083.329999998</v>
      </c>
      <c r="O44" s="12">
        <v>92353083.329999998</v>
      </c>
      <c r="P44" s="12">
        <v>0</v>
      </c>
    </row>
    <row r="45" spans="2:18" ht="14.25" customHeight="1" outlineLevel="1" x14ac:dyDescent="0.25">
      <c r="B45" s="14" t="s">
        <v>61</v>
      </c>
      <c r="C45" s="15" t="s">
        <v>62</v>
      </c>
      <c r="D45" s="16">
        <v>17784500.010000002</v>
      </c>
      <c r="E45" s="16">
        <v>17784500</v>
      </c>
      <c r="F45" s="16">
        <v>17784500.010000002</v>
      </c>
      <c r="G45" s="16">
        <f>8208015.25+9507318.08+276666.68</f>
        <v>17992000.009999998</v>
      </c>
      <c r="H45" s="16">
        <v>17784500</v>
      </c>
      <c r="I45" s="16">
        <v>17715333.34</v>
      </c>
      <c r="J45" s="16">
        <v>17715333.34</v>
      </c>
      <c r="K45" s="16">
        <v>24922833.350000001</v>
      </c>
      <c r="L45" s="16">
        <v>17715333.34</v>
      </c>
      <c r="M45" s="16">
        <v>17853666.68</v>
      </c>
      <c r="N45" s="16">
        <f>'[1]PubAnexo I'!J65</f>
        <v>55784500.010000005</v>
      </c>
      <c r="O45" s="16">
        <v>59659845.859999999</v>
      </c>
      <c r="P45" s="16">
        <v>0</v>
      </c>
    </row>
    <row r="46" spans="2:18" ht="14.25" customHeight="1" outlineLevel="1" x14ac:dyDescent="0.25">
      <c r="B46" s="14" t="s">
        <v>63</v>
      </c>
      <c r="C46" s="15" t="s">
        <v>64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f>'[1]PubAnexo I'!J66</f>
        <v>0</v>
      </c>
      <c r="O46" s="16">
        <v>0</v>
      </c>
      <c r="P46" s="16">
        <v>0</v>
      </c>
    </row>
    <row r="47" spans="2:18" ht="15" outlineLevel="1" thickBot="1" x14ac:dyDescent="0.3">
      <c r="B47" s="17" t="s">
        <v>65</v>
      </c>
      <c r="C47" s="23" t="s">
        <v>66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f>'[1]PubAnexo I'!J67</f>
        <v>0</v>
      </c>
      <c r="O47" s="19">
        <v>0</v>
      </c>
      <c r="P47" s="19">
        <v>0</v>
      </c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16987541.91</v>
      </c>
      <c r="E48" s="28">
        <f t="shared" si="6"/>
        <v>18432646.470000003</v>
      </c>
      <c r="F48" s="28">
        <f t="shared" si="6"/>
        <v>25806359.219999999</v>
      </c>
      <c r="G48" s="28">
        <f t="shared" si="6"/>
        <v>20168958.649999999</v>
      </c>
      <c r="H48" s="28">
        <f t="shared" si="6"/>
        <v>22102731.610000003</v>
      </c>
      <c r="I48" s="28">
        <f t="shared" si="6"/>
        <v>26836139.539999999</v>
      </c>
      <c r="J48" s="28">
        <f t="shared" si="6"/>
        <v>24460831.59</v>
      </c>
      <c r="K48" s="28">
        <f t="shared" si="6"/>
        <v>28723370.609999999</v>
      </c>
      <c r="L48" s="28">
        <f t="shared" si="6"/>
        <v>26424345.563299999</v>
      </c>
      <c r="M48" s="28">
        <f t="shared" si="6"/>
        <v>21575291.189999998</v>
      </c>
      <c r="N48" s="28">
        <f t="shared" si="6"/>
        <v>31142127.303100023</v>
      </c>
      <c r="O48" s="28">
        <f t="shared" si="6"/>
        <v>26244116.319400001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6443571.2999999998</v>
      </c>
      <c r="E49" s="12">
        <v>8330910.5700000003</v>
      </c>
      <c r="F49" s="12">
        <v>10709393.42</v>
      </c>
      <c r="G49" s="12">
        <v>8215050.8399999999</v>
      </c>
      <c r="H49" s="12">
        <v>9305981.5700000003</v>
      </c>
      <c r="I49" s="12">
        <v>10838688.52</v>
      </c>
      <c r="J49" s="12">
        <v>10190440.43</v>
      </c>
      <c r="K49" s="12">
        <v>11981458.689999999</v>
      </c>
      <c r="L49" s="12">
        <v>10522650.02</v>
      </c>
      <c r="M49" s="12">
        <v>9208612.2699999996</v>
      </c>
      <c r="N49" s="12">
        <f>'[1]PubAnexo I'!J72</f>
        <v>11781958.01</v>
      </c>
      <c r="O49" s="12">
        <v>9220997.9499999993</v>
      </c>
      <c r="P49" s="12">
        <v>0</v>
      </c>
    </row>
    <row r="50" spans="2:16" outlineLevel="1" x14ac:dyDescent="0.25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f>'[1]PubAnexo I'!J73</f>
        <v>0</v>
      </c>
      <c r="O50" s="16">
        <v>0</v>
      </c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6644392.0700000003</v>
      </c>
      <c r="E51" s="16">
        <v>6311522.3700000001</v>
      </c>
      <c r="F51" s="16">
        <v>6554808.6200000001</v>
      </c>
      <c r="G51" s="16">
        <f>918961.23+5338356.71</f>
        <v>6257317.9399999995</v>
      </c>
      <c r="H51" s="16">
        <v>8042777.8500000006</v>
      </c>
      <c r="I51" s="16">
        <v>8306942.0699999994</v>
      </c>
      <c r="J51" s="16">
        <v>6873167.5899999999</v>
      </c>
      <c r="K51" s="16">
        <v>8044761.0700000003</v>
      </c>
      <c r="L51" s="16">
        <v>7590495.0899999999</v>
      </c>
      <c r="M51" s="16">
        <v>7677765.5300000003</v>
      </c>
      <c r="N51" s="16">
        <f>'[1]PubAnexo I'!J74</f>
        <v>7477536.7599999998</v>
      </c>
      <c r="O51" s="16">
        <v>15770527.470000001</v>
      </c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f>3899578.54</f>
        <v>3899578.54</v>
      </c>
      <c r="E52" s="19">
        <v>3790213.53</v>
      </c>
      <c r="F52" s="19">
        <v>8542157.1799999997</v>
      </c>
      <c r="G52" s="19">
        <f>1728269.06+90715.91+485276.22+406602.23+2985726.45</f>
        <v>5696589.8700000001</v>
      </c>
      <c r="H52" s="19">
        <v>4753972.1900000004</v>
      </c>
      <c r="I52" s="19">
        <v>7690508.9500000002</v>
      </c>
      <c r="J52" s="19">
        <v>7397223.5700000003</v>
      </c>
      <c r="K52" s="19">
        <v>8697150.8499999996</v>
      </c>
      <c r="L52" s="19">
        <v>8311200.4532999992</v>
      </c>
      <c r="M52" s="19">
        <v>4688913.3899999987</v>
      </c>
      <c r="N52" s="19">
        <f>'[1]PubAnexo I'!J75</f>
        <v>11882632.533100024</v>
      </c>
      <c r="O52" s="19">
        <v>1252590.8993999998</v>
      </c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2022-09-20T14:01:04Z</cp:lastPrinted>
  <dcterms:created xsi:type="dcterms:W3CDTF">2022-05-18T19:07:02Z</dcterms:created>
  <dcterms:modified xsi:type="dcterms:W3CDTF">2023-01-23T20:01:30Z</dcterms:modified>
</cp:coreProperties>
</file>