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Cristiano - Orçamento\Publicação Mensal\2025\"/>
    </mc:Choice>
  </mc:AlternateContent>
  <xr:revisionPtr revIDLastSave="0" documentId="13_ncr:1_{B368B1CB-C49D-4DB8-967E-D4AC8A6142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e" sheetId="2" r:id="rId1"/>
  </sheets>
  <externalReferences>
    <externalReference r:id="rId2"/>
  </externalReferences>
  <definedNames>
    <definedName name="_xlnm.Print_Area" localSheetId="0">Base!$A$1:$E$52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2" l="1"/>
  <c r="F42" i="2"/>
  <c r="F41" i="2"/>
  <c r="F40" i="2"/>
  <c r="F6" i="2"/>
  <c r="F2" i="2"/>
  <c r="G2" i="2"/>
  <c r="H2" i="2"/>
  <c r="I2" i="2"/>
  <c r="J2" i="2"/>
  <c r="K2" i="2"/>
  <c r="L2" i="2"/>
  <c r="M2" i="2"/>
  <c r="N2" i="2"/>
  <c r="O2" i="2"/>
  <c r="P2" i="2"/>
  <c r="E2" i="2"/>
  <c r="E7" i="2"/>
  <c r="E34" i="2"/>
  <c r="E40" i="2"/>
  <c r="E43" i="2"/>
  <c r="E48" i="2"/>
  <c r="F48" i="2" l="1"/>
  <c r="F7" i="2"/>
  <c r="F34" i="2"/>
  <c r="P48" i="2"/>
  <c r="P43" i="2"/>
  <c r="G7" i="2" l="1"/>
  <c r="G34" i="2"/>
  <c r="G48" i="2"/>
  <c r="G40" i="2" l="1"/>
  <c r="G43" i="2"/>
  <c r="O48" i="2"/>
  <c r="N48" i="2"/>
  <c r="M48" i="2"/>
  <c r="L48" i="2"/>
  <c r="K48" i="2"/>
  <c r="J48" i="2"/>
  <c r="I48" i="2"/>
  <c r="H48" i="2"/>
  <c r="D48" i="2"/>
  <c r="O43" i="2"/>
  <c r="N43" i="2"/>
  <c r="M43" i="2"/>
  <c r="L43" i="2"/>
  <c r="K43" i="2"/>
  <c r="J43" i="2"/>
  <c r="I43" i="2"/>
  <c r="H43" i="2"/>
  <c r="D43" i="2"/>
  <c r="P40" i="2"/>
  <c r="O40" i="2"/>
  <c r="M40" i="2"/>
  <c r="L40" i="2"/>
  <c r="K40" i="2"/>
  <c r="I40" i="2"/>
  <c r="H40" i="2"/>
  <c r="N34" i="2"/>
  <c r="J34" i="2"/>
  <c r="D34" i="2"/>
  <c r="P34" i="2"/>
  <c r="M34" i="2"/>
  <c r="L34" i="2"/>
  <c r="I34" i="2"/>
  <c r="H34" i="2"/>
  <c r="O7" i="2"/>
  <c r="L7" i="2"/>
  <c r="K7" i="2"/>
  <c r="H7" i="2"/>
  <c r="D7" i="2"/>
  <c r="P7" i="2"/>
  <c r="N7" i="2"/>
  <c r="M7" i="2"/>
  <c r="J7" i="2"/>
  <c r="I7" i="2"/>
  <c r="D2" i="2"/>
  <c r="D40" i="2" l="1"/>
  <c r="N40" i="2"/>
  <c r="J40" i="2"/>
  <c r="K34" i="2"/>
  <c r="O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C4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Planilha "Receitas TJ 2019"
Linha "Repasses recebidos do Tesouro Estadual" (-) linha "Repasses IPREV (pagamento de inativos)"</t>
        </r>
      </text>
    </comment>
    <comment ref="C44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5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6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7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</commentList>
</comments>
</file>

<file path=xl/sharedStrings.xml><?xml version="1.0" encoding="utf-8"?>
<sst xmlns="http://schemas.openxmlformats.org/spreadsheetml/2006/main" count="97" uniqueCount="97">
  <si>
    <t>Inciso I – Despesas com Pessoal e Encargos</t>
  </si>
  <si>
    <t>I-A</t>
  </si>
  <si>
    <t>I-B</t>
  </si>
  <si>
    <t>I-C</t>
  </si>
  <si>
    <t>I-D</t>
  </si>
  <si>
    <t>Inciso II – Outras Despesas de Custeio</t>
  </si>
  <si>
    <t>II-A</t>
  </si>
  <si>
    <t>II-B</t>
  </si>
  <si>
    <t>II-C</t>
  </si>
  <si>
    <t>II-D</t>
  </si>
  <si>
    <t>II-E</t>
  </si>
  <si>
    <t>II-F</t>
  </si>
  <si>
    <t>Passagens e despesas com locomoção</t>
  </si>
  <si>
    <t>II-G</t>
  </si>
  <si>
    <t>Indenizações de ajuda de custo, transporte e auxílio moradia</t>
  </si>
  <si>
    <t>II-H</t>
  </si>
  <si>
    <t>II-I</t>
  </si>
  <si>
    <t>Serviços de água e esgoto</t>
  </si>
  <si>
    <t>II-J</t>
  </si>
  <si>
    <t>Serviços de energia elétrica</t>
  </si>
  <si>
    <t>II-K</t>
  </si>
  <si>
    <t>Serviços de telecomunicações</t>
  </si>
  <si>
    <t>II-L</t>
  </si>
  <si>
    <t>Serviços de comunicação em geral</t>
  </si>
  <si>
    <t>II-M</t>
  </si>
  <si>
    <t>Serviços de informática, incluindo manutenção e locação de software, locação de equipamentos de processamento de dados, serviços de tecnologia da informação, tecnologia da informação, aquisição de software sob encomenda, manutenção e conservação de equipamentos de processamento de dados, e comunicação de dados</t>
  </si>
  <si>
    <t>II-N</t>
  </si>
  <si>
    <t>II-O</t>
  </si>
  <si>
    <t>II-P</t>
  </si>
  <si>
    <t>Serviços de publicidade</t>
  </si>
  <si>
    <t>II-Q</t>
  </si>
  <si>
    <t>II-R</t>
  </si>
  <si>
    <t>Serviços de seleção e treinamento</t>
  </si>
  <si>
    <t>II-S</t>
  </si>
  <si>
    <t>Aquisição de material de expediente</t>
  </si>
  <si>
    <t>II-T</t>
  </si>
  <si>
    <t>II-U</t>
  </si>
  <si>
    <t>II-V</t>
  </si>
  <si>
    <t>II-W</t>
  </si>
  <si>
    <t>II-X</t>
  </si>
  <si>
    <t>II-Y</t>
  </si>
  <si>
    <t>II-Z</t>
  </si>
  <si>
    <t>Inciso III – Despesas com Investimentos</t>
  </si>
  <si>
    <t>III-A</t>
  </si>
  <si>
    <t>Construção e reforma de imóveis</t>
  </si>
  <si>
    <t>III-B</t>
  </si>
  <si>
    <t>Aquisição de Material Permanente - Veículos</t>
  </si>
  <si>
    <t>III-C</t>
  </si>
  <si>
    <t>Aquisição de Material Permanente – Equipamentos de Informática</t>
  </si>
  <si>
    <t>III-D</t>
  </si>
  <si>
    <t>Aquisição de Material Permanente – Programas de Informática</t>
  </si>
  <si>
    <t>III-E</t>
  </si>
  <si>
    <t>Aquisição de Material Permanente – Demais itens</t>
  </si>
  <si>
    <t>Inciso IV – Despesas com Inversões Financeiras</t>
  </si>
  <si>
    <t>IV-A</t>
  </si>
  <si>
    <t>Aquisição de imóveis, ou bens de capital já em utilização</t>
  </si>
  <si>
    <t>IV-B</t>
  </si>
  <si>
    <t>Outras inversões</t>
  </si>
  <si>
    <t>Inciso V – Repasses do Tesouro Nacional ou Estadual destinados ao pagamento de</t>
  </si>
  <si>
    <t>V-A</t>
  </si>
  <si>
    <t>Pessoal e Encargos</t>
  </si>
  <si>
    <t>V-B</t>
  </si>
  <si>
    <t>Custeio</t>
  </si>
  <si>
    <t>V-C</t>
  </si>
  <si>
    <t>Investimentos</t>
  </si>
  <si>
    <t>V-D</t>
  </si>
  <si>
    <t>Inversões Financeiras</t>
  </si>
  <si>
    <t>Inciso VI – Receitas</t>
  </si>
  <si>
    <t>VI-A</t>
  </si>
  <si>
    <t>VI-B</t>
  </si>
  <si>
    <t>VI-C</t>
  </si>
  <si>
    <t>VI-D</t>
  </si>
  <si>
    <t>Restos a pagar</t>
  </si>
  <si>
    <t>despesas com pessoal ativo</t>
  </si>
  <si>
    <t>despesas com pessoal inativo e pensões</t>
  </si>
  <si>
    <t>encargos sociais incidentes sobre a remuneração do pessoal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</si>
  <si>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</si>
  <si>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benefícios a servidores e empregados – auxílio transporte</t>
  </si>
  <si>
    <t>benefícios a servidores e empregados – auxílio alimentação</t>
  </si>
  <si>
    <t>benefícios a servidores e empregados – auxílio-creche</t>
  </si>
  <si>
    <t>benefícios a servidores e empregados – assistência médica/odontol</t>
  </si>
  <si>
    <t>diárias pagas a servidores, empregados e colaboradores</t>
  </si>
  <si>
    <t>aluguel de imóveis</t>
  </si>
  <si>
    <t>serviços de limpeza e conservação</t>
  </si>
  <si>
    <t>serviços de vigilância armada e desarmada</t>
  </si>
  <si>
    <t>locação de mão de obra e postos de trabalho, ressalvado o apropriado nas alíneas “n”, e “o”.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</si>
  <si>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</si>
  <si>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</si>
  <si>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</si>
  <si>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</si>
  <si>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aquisição de material de consumo, ressalvado o apropriado nas alíneas ‘s” a “w”.</t>
  </si>
  <si>
    <t>serviços médico e hospitalares, odontológicos e laboratoriais</t>
  </si>
  <si>
    <t>demais despesas de custeio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</si>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</sst>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5" fillId="0" borderId="1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1" fontId="5" fillId="0" borderId="0" xfId="2" applyNumberFormat="1" applyFont="1" applyAlignment="1">
      <alignment horizontal="centerContinuous" vertical="center"/>
    </xf>
    <xf numFmtId="4" fontId="5" fillId="0" borderId="0" xfId="2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justify" vertical="center" wrapText="1"/>
    </xf>
    <xf numFmtId="43" fontId="7" fillId="0" borderId="12" xfId="1" applyFont="1" applyBorder="1" applyAlignment="1">
      <alignment vertical="center"/>
    </xf>
    <xf numFmtId="43" fontId="7" fillId="0" borderId="0" xfId="2" applyNumberFormat="1" applyFont="1" applyAlignment="1">
      <alignment vertical="center"/>
    </xf>
    <xf numFmtId="10" fontId="7" fillId="0" borderId="8" xfId="2" applyNumberFormat="1" applyFont="1" applyBorder="1" applyAlignment="1">
      <alignment vertical="center"/>
    </xf>
    <xf numFmtId="0" fontId="7" fillId="0" borderId="8" xfId="2" applyFont="1" applyBorder="1" applyAlignment="1">
      <alignment horizontal="justify" vertical="center" wrapText="1"/>
    </xf>
    <xf numFmtId="0" fontId="7" fillId="0" borderId="11" xfId="2" applyFont="1" applyBorder="1" applyAlignment="1">
      <alignment vertical="center"/>
    </xf>
    <xf numFmtId="0" fontId="6" fillId="2" borderId="13" xfId="2" applyFont="1" applyFill="1" applyBorder="1" applyAlignment="1">
      <alignment vertical="center"/>
    </xf>
    <xf numFmtId="0" fontId="6" fillId="2" borderId="14" xfId="2" applyFont="1" applyFill="1" applyBorder="1" applyAlignment="1">
      <alignment vertical="center"/>
    </xf>
    <xf numFmtId="43" fontId="6" fillId="2" borderId="12" xfId="1" applyFont="1" applyFill="1" applyBorder="1" applyAlignment="1">
      <alignment vertical="center"/>
    </xf>
    <xf numFmtId="0" fontId="7" fillId="0" borderId="15" xfId="2" applyFont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4" fontId="7" fillId="0" borderId="0" xfId="3" applyNumberFormat="1" applyFont="1" applyAlignment="1">
      <alignment vertical="center"/>
    </xf>
    <xf numFmtId="4" fontId="1" fillId="0" borderId="0" xfId="3" applyNumberFormat="1" applyFont="1" applyAlignment="1">
      <alignment vertical="center"/>
    </xf>
    <xf numFmtId="4" fontId="0" fillId="0" borderId="0" xfId="0" applyNumberFormat="1"/>
    <xf numFmtId="0" fontId="7" fillId="0" borderId="0" xfId="2" applyFont="1" applyAlignment="1">
      <alignment horizontal="right" vertical="center"/>
    </xf>
    <xf numFmtId="4" fontId="0" fillId="0" borderId="0" xfId="0" applyNumberFormat="1" applyAlignment="1">
      <alignment horizontal="right" vertical="center" wrapText="1"/>
    </xf>
    <xf numFmtId="43" fontId="6" fillId="2" borderId="16" xfId="1" applyFont="1" applyFill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7" fillId="0" borderId="10" xfId="1" applyFont="1" applyBorder="1" applyAlignment="1">
      <alignment vertical="center"/>
    </xf>
  </cellXfs>
  <cellStyles count="5">
    <cellStyle name="Normal" xfId="0" builtinId="0"/>
    <cellStyle name="Normal 4" xfId="2" xr:uid="{00000000-0005-0000-0000-000001000000}"/>
    <cellStyle name="Vírgula" xfId="1" builtinId="3"/>
    <cellStyle name="Vírgula 2" xfId="3" xr:uid="{00000000-0005-0000-0000-000003000000}"/>
    <cellStyle name="Vírgula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I%20-%20JAN%20A%20%20Dez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Anexo I"/>
      <sheetName val="Base"/>
      <sheetName val="Itens"/>
      <sheetName val="ED (2)"/>
      <sheetName val="ED"/>
      <sheetName val="rel_item_mes"/>
      <sheetName val="cOMPARA"/>
      <sheetName val="rel_item_mes (9)"/>
    </sheetNames>
    <sheetDataSet>
      <sheetData sheetId="0"/>
      <sheetData sheetId="1">
        <row r="43">
          <cell r="F43">
            <v>150476999.67000002</v>
          </cell>
        </row>
      </sheetData>
      <sheetData sheetId="2"/>
      <sheetData sheetId="3">
        <row r="7">
          <cell r="N7">
            <v>0</v>
          </cell>
        </row>
        <row r="67">
          <cell r="N67">
            <v>0</v>
          </cell>
        </row>
        <row r="68">
          <cell r="N68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64"/>
  <sheetViews>
    <sheetView showGridLines="0" tabSelected="1" zoomScale="60" zoomScaleNormal="60" workbookViewId="0">
      <selection activeCell="F22" sqref="F22"/>
    </sheetView>
  </sheetViews>
  <sheetFormatPr defaultColWidth="9.140625" defaultRowHeight="14.25" outlineLevelRow="1" outlineLevelCol="1" x14ac:dyDescent="0.25"/>
  <cols>
    <col min="1" max="1" width="5.42578125" style="13" customWidth="1"/>
    <col min="2" max="2" width="6.85546875" style="13" bestFit="1" customWidth="1"/>
    <col min="3" max="3" width="85.85546875" style="13" customWidth="1"/>
    <col min="4" max="4" width="25.5703125" style="29" bestFit="1" customWidth="1" outlineLevel="1"/>
    <col min="5" max="5" width="25.85546875" style="29" customWidth="1" outlineLevel="1"/>
    <col min="6" max="6" width="26.7109375" style="29" customWidth="1" outlineLevel="1"/>
    <col min="7" max="7" width="26.28515625" style="29" customWidth="1" outlineLevel="1"/>
    <col min="8" max="8" width="25.85546875" style="29" customWidth="1" outlineLevel="1"/>
    <col min="9" max="12" width="25.140625" style="29" customWidth="1" outlineLevel="1"/>
    <col min="13" max="13" width="26.28515625" style="29" customWidth="1"/>
    <col min="14" max="15" width="25.5703125" style="29" customWidth="1"/>
    <col min="16" max="16" width="24.85546875" style="29" customWidth="1"/>
    <col min="17" max="17" width="9.140625" style="13"/>
    <col min="18" max="18" width="25.140625" style="13" customWidth="1"/>
    <col min="19" max="16384" width="9.140625" style="13"/>
  </cols>
  <sheetData>
    <row r="1" spans="2:18" s="5" customFormat="1" ht="15.75" thickBot="1" x14ac:dyDescent="0.3">
      <c r="B1" s="1"/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4" t="s">
        <v>72</v>
      </c>
    </row>
    <row r="2" spans="2:18" s="9" customFormat="1" ht="21.95" customHeight="1" thickBot="1" x14ac:dyDescent="0.3">
      <c r="B2" s="6" t="s">
        <v>0</v>
      </c>
      <c r="C2" s="7"/>
      <c r="D2" s="8">
        <f t="shared" ref="D2:P2" si="0">SUM(D3:D6)</f>
        <v>104645894.67</v>
      </c>
      <c r="E2" s="8">
        <f t="shared" si="0"/>
        <v>121344327.03999999</v>
      </c>
      <c r="F2" s="8">
        <f>SUM(F3:F6)</f>
        <v>114572272.75</v>
      </c>
      <c r="G2" s="8">
        <f t="shared" si="0"/>
        <v>0</v>
      </c>
      <c r="H2" s="8">
        <f t="shared" si="0"/>
        <v>0</v>
      </c>
      <c r="I2" s="8">
        <f t="shared" si="0"/>
        <v>0</v>
      </c>
      <c r="J2" s="8">
        <f t="shared" si="0"/>
        <v>0</v>
      </c>
      <c r="K2" s="8">
        <f t="shared" si="0"/>
        <v>0</v>
      </c>
      <c r="L2" s="8">
        <f t="shared" si="0"/>
        <v>0</v>
      </c>
      <c r="M2" s="8">
        <f t="shared" si="0"/>
        <v>0</v>
      </c>
      <c r="N2" s="8">
        <f t="shared" si="0"/>
        <v>0</v>
      </c>
      <c r="O2" s="8">
        <f t="shared" si="0"/>
        <v>0</v>
      </c>
      <c r="P2" s="8">
        <f t="shared" si="0"/>
        <v>0</v>
      </c>
      <c r="R2" s="20"/>
    </row>
    <row r="3" spans="2:18" outlineLevel="1" x14ac:dyDescent="0.25">
      <c r="B3" s="10" t="s">
        <v>1</v>
      </c>
      <c r="C3" s="11" t="s">
        <v>73</v>
      </c>
      <c r="D3" s="12">
        <v>86930941.560000002</v>
      </c>
      <c r="E3" s="12">
        <v>100980194.19</v>
      </c>
      <c r="F3" s="12">
        <v>95662550.390000001</v>
      </c>
      <c r="G3" s="12"/>
      <c r="H3" s="12"/>
      <c r="I3" s="12"/>
      <c r="J3" s="12"/>
      <c r="K3" s="12"/>
      <c r="L3" s="12"/>
      <c r="M3" s="12"/>
      <c r="N3" s="12"/>
      <c r="O3" s="12"/>
      <c r="P3" s="12"/>
      <c r="R3" s="20"/>
    </row>
    <row r="4" spans="2:18" outlineLevel="1" x14ac:dyDescent="0.25">
      <c r="B4" s="14" t="s">
        <v>2</v>
      </c>
      <c r="C4" s="15" t="s">
        <v>74</v>
      </c>
      <c r="D4" s="16">
        <v>0</v>
      </c>
      <c r="E4" s="16"/>
      <c r="F4" s="16">
        <v>0</v>
      </c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2:18" outlineLevel="1" x14ac:dyDescent="0.25">
      <c r="B5" s="14" t="s">
        <v>3</v>
      </c>
      <c r="C5" s="15" t="s">
        <v>75</v>
      </c>
      <c r="D5" s="16">
        <v>17714953.109999999</v>
      </c>
      <c r="E5" s="16">
        <v>20364132.850000001</v>
      </c>
      <c r="F5" s="16">
        <v>18909722.359999999</v>
      </c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2:18" ht="43.5" outlineLevel="1" thickBot="1" x14ac:dyDescent="0.3">
      <c r="B6" s="17" t="s">
        <v>4</v>
      </c>
      <c r="C6" s="18" t="s">
        <v>76</v>
      </c>
      <c r="D6" s="19">
        <v>0</v>
      </c>
      <c r="E6" s="19">
        <v>0</v>
      </c>
      <c r="F6" s="19">
        <f>'[1]ED (2)'!N7</f>
        <v>0</v>
      </c>
      <c r="G6" s="19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9">
        <v>0</v>
      </c>
    </row>
    <row r="7" spans="2:18" s="9" customFormat="1" ht="21.95" customHeight="1" thickBot="1" x14ac:dyDescent="0.3">
      <c r="B7" s="6" t="s">
        <v>5</v>
      </c>
      <c r="C7" s="6"/>
      <c r="D7" s="8">
        <f>SUM(D8:D33)</f>
        <v>23254927.050000004</v>
      </c>
      <c r="E7" s="8">
        <f t="shared" ref="E7:P7" si="1">SUM(E8:E33)</f>
        <v>31144600.029999997</v>
      </c>
      <c r="F7" s="8">
        <f>SUM(F8:F33)</f>
        <v>39779780.319999993</v>
      </c>
      <c r="G7" s="8">
        <f t="shared" si="1"/>
        <v>0</v>
      </c>
      <c r="H7" s="8">
        <f t="shared" si="1"/>
        <v>0</v>
      </c>
      <c r="I7" s="8">
        <f t="shared" si="1"/>
        <v>0</v>
      </c>
      <c r="J7" s="8">
        <f t="shared" si="1"/>
        <v>0</v>
      </c>
      <c r="K7" s="8">
        <f t="shared" si="1"/>
        <v>0</v>
      </c>
      <c r="L7" s="8">
        <f t="shared" si="1"/>
        <v>0</v>
      </c>
      <c r="M7" s="8">
        <f t="shared" si="1"/>
        <v>0</v>
      </c>
      <c r="N7" s="8">
        <f t="shared" si="1"/>
        <v>0</v>
      </c>
      <c r="O7" s="8">
        <f t="shared" si="1"/>
        <v>0</v>
      </c>
      <c r="P7" s="8">
        <f t="shared" si="1"/>
        <v>0</v>
      </c>
      <c r="R7" s="20"/>
    </row>
    <row r="8" spans="2:18" x14ac:dyDescent="0.25">
      <c r="B8" s="10" t="s">
        <v>6</v>
      </c>
      <c r="C8" s="11" t="s">
        <v>77</v>
      </c>
      <c r="D8" s="12">
        <v>324820.5</v>
      </c>
      <c r="E8" s="12">
        <v>430257.69</v>
      </c>
      <c r="F8" s="12">
        <v>430084.97</v>
      </c>
      <c r="G8" s="12"/>
      <c r="H8" s="12"/>
      <c r="I8" s="12"/>
      <c r="J8" s="12"/>
      <c r="K8" s="12"/>
      <c r="L8" s="12"/>
      <c r="M8" s="12"/>
      <c r="N8" s="12"/>
      <c r="O8" s="12"/>
      <c r="P8" s="12"/>
      <c r="R8" s="20"/>
    </row>
    <row r="9" spans="2:18" outlineLevel="1" x14ac:dyDescent="0.25">
      <c r="B9" s="14" t="s">
        <v>7</v>
      </c>
      <c r="C9" s="15" t="s">
        <v>78</v>
      </c>
      <c r="D9" s="16">
        <v>12822433.050000001</v>
      </c>
      <c r="E9" s="16">
        <v>12892104.16</v>
      </c>
      <c r="F9" s="16">
        <v>12868204.529999999</v>
      </c>
      <c r="G9" s="16"/>
      <c r="H9" s="16"/>
      <c r="I9" s="16"/>
      <c r="J9" s="16"/>
      <c r="K9" s="16"/>
      <c r="L9" s="16"/>
      <c r="M9" s="16"/>
      <c r="N9" s="16"/>
      <c r="O9" s="16"/>
      <c r="P9" s="16"/>
      <c r="R9" s="20"/>
    </row>
    <row r="10" spans="2:18" outlineLevel="1" x14ac:dyDescent="0.25">
      <c r="B10" s="14" t="s">
        <v>8</v>
      </c>
      <c r="C10" s="21" t="s">
        <v>79</v>
      </c>
      <c r="D10" s="16">
        <v>389852.8</v>
      </c>
      <c r="E10" s="16">
        <v>399863.71</v>
      </c>
      <c r="F10" s="16">
        <v>392549.79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R10" s="20"/>
    </row>
    <row r="11" spans="2:18" outlineLevel="1" x14ac:dyDescent="0.25">
      <c r="B11" s="14" t="s">
        <v>9</v>
      </c>
      <c r="C11" s="15" t="s">
        <v>80</v>
      </c>
      <c r="D11" s="16">
        <v>6356767.4199999999</v>
      </c>
      <c r="E11" s="16">
        <v>6736242.9699999997</v>
      </c>
      <c r="F11" s="16">
        <v>6732558.0099999998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R11" s="20"/>
    </row>
    <row r="12" spans="2:18" outlineLevel="1" x14ac:dyDescent="0.25">
      <c r="B12" s="14" t="s">
        <v>10</v>
      </c>
      <c r="C12" s="15" t="s">
        <v>81</v>
      </c>
      <c r="D12" s="16">
        <v>379369.38</v>
      </c>
      <c r="E12" s="16">
        <v>555781.74</v>
      </c>
      <c r="F12" s="16">
        <v>603725.4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R12" s="20"/>
    </row>
    <row r="13" spans="2:18" outlineLevel="1" x14ac:dyDescent="0.25">
      <c r="B13" s="14" t="s">
        <v>11</v>
      </c>
      <c r="C13" s="15" t="s">
        <v>12</v>
      </c>
      <c r="D13" s="16">
        <v>0</v>
      </c>
      <c r="E13" s="16">
        <v>0</v>
      </c>
      <c r="F13" s="16">
        <v>0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R13" s="20"/>
    </row>
    <row r="14" spans="2:18" outlineLevel="1" x14ac:dyDescent="0.25">
      <c r="B14" s="14" t="s">
        <v>13</v>
      </c>
      <c r="C14" s="15" t="s">
        <v>14</v>
      </c>
      <c r="D14" s="16">
        <v>2231190</v>
      </c>
      <c r="E14" s="16">
        <v>39753.22</v>
      </c>
      <c r="F14" s="16">
        <v>3878837.73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R14" s="20"/>
    </row>
    <row r="15" spans="2:18" outlineLevel="1" x14ac:dyDescent="0.25">
      <c r="B15" s="14" t="s">
        <v>15</v>
      </c>
      <c r="C15" s="15" t="s">
        <v>82</v>
      </c>
      <c r="D15" s="16">
        <v>24472.29</v>
      </c>
      <c r="E15" s="16">
        <v>361926.14</v>
      </c>
      <c r="F15" s="16">
        <v>524383.85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R15" s="20"/>
    </row>
    <row r="16" spans="2:18" outlineLevel="1" x14ac:dyDescent="0.25">
      <c r="B16" s="14" t="s">
        <v>16</v>
      </c>
      <c r="C16" s="15" t="s">
        <v>17</v>
      </c>
      <c r="D16" s="16">
        <v>9509.33</v>
      </c>
      <c r="E16" s="16">
        <v>64281.21</v>
      </c>
      <c r="F16" s="16">
        <v>218507.47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R16" s="20"/>
    </row>
    <row r="17" spans="2:18" outlineLevel="1" x14ac:dyDescent="0.25">
      <c r="B17" s="14" t="s">
        <v>18</v>
      </c>
      <c r="C17" s="15" t="s">
        <v>19</v>
      </c>
      <c r="D17" s="16">
        <v>0</v>
      </c>
      <c r="E17" s="16">
        <v>666660.06999999995</v>
      </c>
      <c r="F17" s="16">
        <v>775347.18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R17" s="20"/>
    </row>
    <row r="18" spans="2:18" outlineLevel="1" x14ac:dyDescent="0.25">
      <c r="B18" s="14" t="s">
        <v>20</v>
      </c>
      <c r="C18" s="15" t="s">
        <v>21</v>
      </c>
      <c r="D18" s="16">
        <v>0</v>
      </c>
      <c r="E18" s="16">
        <v>0</v>
      </c>
      <c r="F18" s="16">
        <v>0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R18" s="20"/>
    </row>
    <row r="19" spans="2:18" outlineLevel="1" x14ac:dyDescent="0.25">
      <c r="B19" s="14" t="s">
        <v>22</v>
      </c>
      <c r="C19" s="15" t="s">
        <v>23</v>
      </c>
      <c r="D19" s="16">
        <v>0</v>
      </c>
      <c r="E19" s="16">
        <v>169544.66</v>
      </c>
      <c r="F19" s="16">
        <v>190948.21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R19" s="20"/>
    </row>
    <row r="20" spans="2:18" ht="57" outlineLevel="1" x14ac:dyDescent="0.25">
      <c r="B20" s="14" t="s">
        <v>24</v>
      </c>
      <c r="C20" s="22" t="s">
        <v>25</v>
      </c>
      <c r="D20" s="16">
        <v>0</v>
      </c>
      <c r="E20" s="16">
        <v>1583159.1</v>
      </c>
      <c r="F20" s="16">
        <v>2449484.2200000002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R20" s="20"/>
    </row>
    <row r="21" spans="2:18" outlineLevel="1" x14ac:dyDescent="0.25">
      <c r="B21" s="14" t="s">
        <v>26</v>
      </c>
      <c r="C21" s="15" t="s">
        <v>83</v>
      </c>
      <c r="D21" s="16">
        <v>0</v>
      </c>
      <c r="E21" s="16">
        <v>0</v>
      </c>
      <c r="F21" s="16">
        <v>2916.68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R21" s="20"/>
    </row>
    <row r="22" spans="2:18" outlineLevel="1" x14ac:dyDescent="0.25">
      <c r="B22" s="14" t="s">
        <v>27</v>
      </c>
      <c r="C22" s="15" t="s">
        <v>84</v>
      </c>
      <c r="D22" s="16">
        <v>548928</v>
      </c>
      <c r="E22" s="16">
        <v>547459.19999999995</v>
      </c>
      <c r="F22" s="16">
        <v>4224379.84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R22" s="20"/>
    </row>
    <row r="23" spans="2:18" outlineLevel="1" x14ac:dyDescent="0.25">
      <c r="B23" s="14" t="s">
        <v>28</v>
      </c>
      <c r="C23" s="15" t="s">
        <v>29</v>
      </c>
      <c r="D23" s="16">
        <v>0</v>
      </c>
      <c r="E23" s="16">
        <v>0</v>
      </c>
      <c r="F23" s="16">
        <v>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R23" s="20"/>
    </row>
    <row r="24" spans="2:18" ht="28.5" outlineLevel="1" x14ac:dyDescent="0.25">
      <c r="B24" s="14" t="s">
        <v>30</v>
      </c>
      <c r="C24" s="22" t="s">
        <v>85</v>
      </c>
      <c r="D24" s="16">
        <v>0</v>
      </c>
      <c r="E24" s="16">
        <v>860032.64000000013</v>
      </c>
      <c r="F24" s="16">
        <v>1567224.5300000003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R24" s="20"/>
    </row>
    <row r="25" spans="2:18" outlineLevel="1" x14ac:dyDescent="0.25">
      <c r="B25" s="14" t="s">
        <v>31</v>
      </c>
      <c r="C25" s="15" t="s">
        <v>32</v>
      </c>
      <c r="D25" s="16">
        <v>10923</v>
      </c>
      <c r="E25" s="16">
        <v>21482</v>
      </c>
      <c r="F25" s="16">
        <v>1583634.3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R25" s="20"/>
    </row>
    <row r="26" spans="2:18" outlineLevel="1" x14ac:dyDescent="0.25">
      <c r="B26" s="14" t="s">
        <v>33</v>
      </c>
      <c r="C26" s="15" t="s">
        <v>34</v>
      </c>
      <c r="D26" s="16">
        <v>0</v>
      </c>
      <c r="E26" s="16">
        <v>0</v>
      </c>
      <c r="F26" s="16">
        <v>0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R26" s="20"/>
    </row>
    <row r="27" spans="2:18" outlineLevel="1" x14ac:dyDescent="0.25">
      <c r="B27" s="14" t="s">
        <v>35</v>
      </c>
      <c r="C27" s="15" t="s">
        <v>86</v>
      </c>
      <c r="D27" s="16">
        <v>0</v>
      </c>
      <c r="E27" s="16">
        <v>0</v>
      </c>
      <c r="F27" s="16">
        <v>0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R27" s="20"/>
    </row>
    <row r="28" spans="2:18" outlineLevel="1" x14ac:dyDescent="0.25">
      <c r="B28" s="14" t="s">
        <v>36</v>
      </c>
      <c r="C28" s="15" t="s">
        <v>87</v>
      </c>
      <c r="D28" s="16">
        <v>0</v>
      </c>
      <c r="E28" s="16">
        <v>0</v>
      </c>
      <c r="F28" s="16">
        <v>0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R28" s="20"/>
    </row>
    <row r="29" spans="2:18" outlineLevel="1" x14ac:dyDescent="0.25">
      <c r="B29" s="14" t="s">
        <v>37</v>
      </c>
      <c r="C29" s="15" t="s">
        <v>88</v>
      </c>
      <c r="D29" s="16">
        <v>0</v>
      </c>
      <c r="E29" s="16">
        <v>133231.35999999999</v>
      </c>
      <c r="F29" s="16">
        <v>285710.37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R29" s="20"/>
    </row>
    <row r="30" spans="2:18" outlineLevel="1" x14ac:dyDescent="0.25">
      <c r="B30" s="14" t="s">
        <v>38</v>
      </c>
      <c r="C30" s="15" t="s">
        <v>89</v>
      </c>
      <c r="D30" s="16">
        <v>0</v>
      </c>
      <c r="E30" s="16">
        <v>0</v>
      </c>
      <c r="F30" s="16">
        <v>0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R30" s="20"/>
    </row>
    <row r="31" spans="2:18" outlineLevel="1" x14ac:dyDescent="0.25">
      <c r="B31" s="14" t="s">
        <v>39</v>
      </c>
      <c r="C31" s="22" t="s">
        <v>90</v>
      </c>
      <c r="D31" s="16">
        <v>2000</v>
      </c>
      <c r="E31" s="16">
        <v>4000</v>
      </c>
      <c r="F31" s="16">
        <v>5766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R31" s="20"/>
    </row>
    <row r="32" spans="2:18" outlineLevel="1" x14ac:dyDescent="0.25">
      <c r="B32" s="14" t="s">
        <v>40</v>
      </c>
      <c r="C32" s="15" t="s">
        <v>91</v>
      </c>
      <c r="D32" s="35">
        <v>0</v>
      </c>
      <c r="E32" s="16">
        <v>0</v>
      </c>
      <c r="F32" s="16">
        <v>12688.3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R32" s="20"/>
    </row>
    <row r="33" spans="2:18" ht="15" outlineLevel="1" thickBot="1" x14ac:dyDescent="0.3">
      <c r="B33" s="17" t="s">
        <v>41</v>
      </c>
      <c r="C33" s="23" t="s">
        <v>92</v>
      </c>
      <c r="D33" s="36">
        <v>154661.28000000305</v>
      </c>
      <c r="E33" s="19">
        <v>5678820.1599999974</v>
      </c>
      <c r="F33" s="19">
        <v>3032828.9400000069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R33" s="20"/>
    </row>
    <row r="34" spans="2:18" s="9" customFormat="1" ht="21.95" customHeight="1" thickBot="1" x14ac:dyDescent="0.3">
      <c r="B34" s="24" t="s">
        <v>42</v>
      </c>
      <c r="C34" s="25"/>
      <c r="D34" s="34">
        <f t="shared" ref="D34:P34" si="2">SUM(D35:D39)</f>
        <v>0</v>
      </c>
      <c r="E34" s="34">
        <f t="shared" si="2"/>
        <v>0</v>
      </c>
      <c r="F34" s="34">
        <f t="shared" ref="F34" si="3">SUM(F35:F39)</f>
        <v>327556</v>
      </c>
      <c r="G34" s="34">
        <f t="shared" si="2"/>
        <v>0</v>
      </c>
      <c r="H34" s="34">
        <f t="shared" si="2"/>
        <v>0</v>
      </c>
      <c r="I34" s="34">
        <f t="shared" si="2"/>
        <v>0</v>
      </c>
      <c r="J34" s="34">
        <f t="shared" si="2"/>
        <v>0</v>
      </c>
      <c r="K34" s="34">
        <f t="shared" si="2"/>
        <v>0</v>
      </c>
      <c r="L34" s="34">
        <f t="shared" si="2"/>
        <v>0</v>
      </c>
      <c r="M34" s="34">
        <f t="shared" si="2"/>
        <v>0</v>
      </c>
      <c r="N34" s="34">
        <f t="shared" si="2"/>
        <v>0</v>
      </c>
      <c r="O34" s="34">
        <f t="shared" si="2"/>
        <v>0</v>
      </c>
      <c r="P34" s="26">
        <f t="shared" si="2"/>
        <v>0</v>
      </c>
      <c r="R34" s="20"/>
    </row>
    <row r="35" spans="2:18" outlineLevel="1" x14ac:dyDescent="0.25">
      <c r="B35" s="10" t="s">
        <v>43</v>
      </c>
      <c r="C35" s="11" t="s">
        <v>44</v>
      </c>
      <c r="D35" s="12">
        <v>0</v>
      </c>
      <c r="E35" s="12"/>
      <c r="F35" s="12">
        <v>0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R35" s="20"/>
    </row>
    <row r="36" spans="2:18" outlineLevel="1" x14ac:dyDescent="0.25">
      <c r="B36" s="14" t="s">
        <v>45</v>
      </c>
      <c r="C36" s="27" t="s">
        <v>46</v>
      </c>
      <c r="D36" s="16">
        <v>0</v>
      </c>
      <c r="E36" s="16"/>
      <c r="F36" s="16">
        <v>0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R36" s="20"/>
    </row>
    <row r="37" spans="2:18" outlineLevel="1" x14ac:dyDescent="0.25">
      <c r="B37" s="14" t="s">
        <v>47</v>
      </c>
      <c r="C37" s="15" t="s">
        <v>48</v>
      </c>
      <c r="D37" s="16">
        <v>0</v>
      </c>
      <c r="E37" s="16"/>
      <c r="F37" s="16">
        <v>0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R37" s="20"/>
    </row>
    <row r="38" spans="2:18" outlineLevel="1" x14ac:dyDescent="0.25">
      <c r="B38" s="14" t="s">
        <v>49</v>
      </c>
      <c r="C38" s="15" t="s">
        <v>50</v>
      </c>
      <c r="D38" s="16">
        <v>0</v>
      </c>
      <c r="E38" s="16"/>
      <c r="F38" s="16">
        <v>0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R38" s="20"/>
    </row>
    <row r="39" spans="2:18" ht="15" outlineLevel="1" thickBot="1" x14ac:dyDescent="0.3">
      <c r="B39" s="17" t="s">
        <v>51</v>
      </c>
      <c r="C39" s="23" t="s">
        <v>52</v>
      </c>
      <c r="D39" s="19">
        <v>0</v>
      </c>
      <c r="E39" s="19"/>
      <c r="F39" s="19">
        <v>327556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R39" s="20"/>
    </row>
    <row r="40" spans="2:18" s="9" customFormat="1" ht="21.95" customHeight="1" thickBot="1" x14ac:dyDescent="0.3">
      <c r="B40" s="24" t="s">
        <v>53</v>
      </c>
      <c r="C40" s="25"/>
      <c r="D40" s="26">
        <f t="shared" ref="D40:P40" si="4">SUM(D41:D42)</f>
        <v>0</v>
      </c>
      <c r="E40" s="26">
        <f t="shared" si="4"/>
        <v>0</v>
      </c>
      <c r="F40" s="26">
        <f t="shared" ref="F40" si="5">SUM(F41:F42)</f>
        <v>0</v>
      </c>
      <c r="G40" s="26">
        <f t="shared" si="4"/>
        <v>0</v>
      </c>
      <c r="H40" s="34">
        <f t="shared" si="4"/>
        <v>0</v>
      </c>
      <c r="I40" s="34">
        <f t="shared" si="4"/>
        <v>0</v>
      </c>
      <c r="J40" s="34">
        <f t="shared" si="4"/>
        <v>0</v>
      </c>
      <c r="K40" s="34">
        <f t="shared" si="4"/>
        <v>0</v>
      </c>
      <c r="L40" s="34">
        <f t="shared" si="4"/>
        <v>0</v>
      </c>
      <c r="M40" s="34">
        <f t="shared" si="4"/>
        <v>0</v>
      </c>
      <c r="N40" s="34">
        <f t="shared" si="4"/>
        <v>0</v>
      </c>
      <c r="O40" s="34">
        <f t="shared" si="4"/>
        <v>0</v>
      </c>
      <c r="P40" s="26">
        <f t="shared" si="4"/>
        <v>0</v>
      </c>
    </row>
    <row r="41" spans="2:18" outlineLevel="1" x14ac:dyDescent="0.25">
      <c r="B41" s="10" t="s">
        <v>54</v>
      </c>
      <c r="C41" s="11" t="s">
        <v>55</v>
      </c>
      <c r="D41" s="12">
        <v>0</v>
      </c>
      <c r="E41" s="12">
        <v>0</v>
      </c>
      <c r="F41" s="12">
        <f>'[1]ED (2)'!N67</f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2:18" ht="15" outlineLevel="1" thickBot="1" x14ac:dyDescent="0.3">
      <c r="B42" s="17" t="s">
        <v>56</v>
      </c>
      <c r="C42" s="23" t="s">
        <v>57</v>
      </c>
      <c r="D42" s="19">
        <v>0</v>
      </c>
      <c r="E42" s="19">
        <v>0</v>
      </c>
      <c r="F42" s="19">
        <f>'[1]ED (2)'!N68</f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8" s="9" customFormat="1" ht="21.95" customHeight="1" thickBot="1" x14ac:dyDescent="0.3">
      <c r="B43" s="24" t="s">
        <v>58</v>
      </c>
      <c r="C43" s="25"/>
      <c r="D43" s="28">
        <f t="shared" ref="D43:O43" si="6">SUM(D44:D47)</f>
        <v>150477000</v>
      </c>
      <c r="E43" s="28">
        <f t="shared" si="6"/>
        <v>150476999.67000002</v>
      </c>
      <c r="F43" s="28">
        <f t="shared" si="6"/>
        <v>150476999.67000002</v>
      </c>
      <c r="G43" s="28">
        <f t="shared" si="6"/>
        <v>0</v>
      </c>
      <c r="H43" s="28">
        <f t="shared" si="6"/>
        <v>0</v>
      </c>
      <c r="I43" s="28">
        <f t="shared" si="6"/>
        <v>0</v>
      </c>
      <c r="J43" s="28">
        <f t="shared" si="6"/>
        <v>0</v>
      </c>
      <c r="K43" s="28">
        <f t="shared" si="6"/>
        <v>0</v>
      </c>
      <c r="L43" s="28">
        <f t="shared" si="6"/>
        <v>0</v>
      </c>
      <c r="M43" s="28">
        <f t="shared" si="6"/>
        <v>0</v>
      </c>
      <c r="N43" s="28">
        <f t="shared" si="6"/>
        <v>0</v>
      </c>
      <c r="O43" s="28">
        <f t="shared" si="6"/>
        <v>0</v>
      </c>
      <c r="P43" s="28">
        <f t="shared" ref="P43" si="7">SUM(P44:P47)</f>
        <v>0</v>
      </c>
    </row>
    <row r="44" spans="2:18" outlineLevel="1" x14ac:dyDescent="0.25">
      <c r="B44" s="10" t="s">
        <v>59</v>
      </c>
      <c r="C44" s="11" t="s">
        <v>60</v>
      </c>
      <c r="D44" s="12">
        <v>129150666.67</v>
      </c>
      <c r="E44" s="12">
        <v>129150666.67</v>
      </c>
      <c r="F44" s="12">
        <v>129150666.67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2:18" ht="14.25" customHeight="1" outlineLevel="1" x14ac:dyDescent="0.25">
      <c r="B45" s="14" t="s">
        <v>61</v>
      </c>
      <c r="C45" s="15" t="s">
        <v>62</v>
      </c>
      <c r="D45" s="16">
        <v>21313749.996666666</v>
      </c>
      <c r="E45" s="16">
        <v>21313749.666666668</v>
      </c>
      <c r="F45" s="16">
        <v>21313749.666666668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2:18" ht="14.25" customHeight="1" outlineLevel="1" x14ac:dyDescent="0.25">
      <c r="B46" s="14" t="s">
        <v>63</v>
      </c>
      <c r="C46" s="15" t="s">
        <v>64</v>
      </c>
      <c r="D46" s="16">
        <v>12583.333333333334</v>
      </c>
      <c r="E46" s="16">
        <v>12583.333333333334</v>
      </c>
      <c r="F46" s="16">
        <v>12583.333333333334</v>
      </c>
      <c r="G46" s="16">
        <v>0</v>
      </c>
      <c r="H46" s="16"/>
      <c r="I46" s="16">
        <v>0</v>
      </c>
      <c r="J46" s="16">
        <v>0</v>
      </c>
      <c r="K46" s="16"/>
      <c r="L46" s="16">
        <v>0</v>
      </c>
      <c r="M46" s="16"/>
      <c r="N46" s="16">
        <v>0</v>
      </c>
      <c r="O46" s="16"/>
      <c r="P46" s="16"/>
    </row>
    <row r="47" spans="2:18" ht="15" outlineLevel="1" thickBot="1" x14ac:dyDescent="0.3">
      <c r="B47" s="17" t="s">
        <v>65</v>
      </c>
      <c r="C47" s="23" t="s">
        <v>66</v>
      </c>
      <c r="D47" s="19">
        <v>0</v>
      </c>
      <c r="E47" s="19"/>
      <c r="F47" s="19"/>
      <c r="G47" s="19">
        <v>0</v>
      </c>
      <c r="H47" s="19"/>
      <c r="I47" s="19">
        <v>0</v>
      </c>
      <c r="J47" s="19">
        <v>0</v>
      </c>
      <c r="K47" s="19"/>
      <c r="L47" s="19">
        <v>0</v>
      </c>
      <c r="M47" s="19"/>
      <c r="N47" s="19">
        <v>0</v>
      </c>
      <c r="O47" s="19"/>
      <c r="P47" s="19"/>
    </row>
    <row r="48" spans="2:18" s="9" customFormat="1" ht="21.95" customHeight="1" thickBot="1" x14ac:dyDescent="0.3">
      <c r="B48" s="24" t="s">
        <v>67</v>
      </c>
      <c r="C48" s="6"/>
      <c r="D48" s="28">
        <f t="shared" ref="D48:O48" si="8">SUM(D49:D52)</f>
        <v>35903256.49240002</v>
      </c>
      <c r="E48" s="28">
        <f t="shared" si="8"/>
        <v>37473001.235999987</v>
      </c>
      <c r="F48" s="28">
        <f t="shared" si="8"/>
        <v>29407865.019999973</v>
      </c>
      <c r="G48" s="28">
        <f t="shared" si="8"/>
        <v>0</v>
      </c>
      <c r="H48" s="28">
        <f t="shared" si="8"/>
        <v>0</v>
      </c>
      <c r="I48" s="28">
        <f t="shared" si="8"/>
        <v>0</v>
      </c>
      <c r="J48" s="28">
        <f t="shared" si="8"/>
        <v>0</v>
      </c>
      <c r="K48" s="28">
        <f t="shared" si="8"/>
        <v>0</v>
      </c>
      <c r="L48" s="28">
        <f t="shared" si="8"/>
        <v>0</v>
      </c>
      <c r="M48" s="28">
        <f t="shared" si="8"/>
        <v>0</v>
      </c>
      <c r="N48" s="28">
        <f t="shared" si="8"/>
        <v>0</v>
      </c>
      <c r="O48" s="28">
        <f t="shared" si="8"/>
        <v>0</v>
      </c>
      <c r="P48" s="28">
        <f t="shared" ref="P48" si="9">SUM(P49:P52)</f>
        <v>0</v>
      </c>
    </row>
    <row r="49" spans="2:16" outlineLevel="1" x14ac:dyDescent="0.25">
      <c r="B49" s="10" t="s">
        <v>68</v>
      </c>
      <c r="C49" s="11" t="s">
        <v>93</v>
      </c>
      <c r="D49" s="12">
        <v>13226808.65</v>
      </c>
      <c r="E49" s="12">
        <v>15224820.41</v>
      </c>
      <c r="F49" s="12">
        <v>12925287.220000001</v>
      </c>
      <c r="G49" s="12"/>
      <c r="H49" s="12"/>
      <c r="I49" s="12"/>
      <c r="J49" s="12"/>
      <c r="K49" s="12"/>
      <c r="L49" s="12"/>
      <c r="M49" s="12"/>
      <c r="N49" s="12"/>
      <c r="O49" s="12"/>
      <c r="P49" s="12">
        <v>0</v>
      </c>
    </row>
    <row r="50" spans="2:16" outlineLevel="1" x14ac:dyDescent="0.25">
      <c r="B50" s="14" t="s">
        <v>69</v>
      </c>
      <c r="C50" s="15" t="s">
        <v>94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>
        <v>0</v>
      </c>
    </row>
    <row r="51" spans="2:16" outlineLevel="1" x14ac:dyDescent="0.25">
      <c r="B51" s="14" t="s">
        <v>70</v>
      </c>
      <c r="C51" s="15" t="s">
        <v>95</v>
      </c>
      <c r="D51" s="16">
        <v>13825889.772399999</v>
      </c>
      <c r="E51" s="16">
        <v>13151846.625999998</v>
      </c>
      <c r="F51" s="16">
        <v>10681534.93</v>
      </c>
      <c r="G51" s="16"/>
      <c r="H51" s="16"/>
      <c r="I51" s="16"/>
      <c r="J51" s="16"/>
      <c r="K51" s="16"/>
      <c r="L51" s="16"/>
      <c r="M51" s="16"/>
      <c r="N51" s="16"/>
      <c r="O51" s="16"/>
      <c r="P51" s="16">
        <v>0</v>
      </c>
    </row>
    <row r="52" spans="2:16" ht="15" outlineLevel="1" thickBot="1" x14ac:dyDescent="0.3">
      <c r="B52" s="17" t="s">
        <v>71</v>
      </c>
      <c r="C52" s="23" t="s">
        <v>96</v>
      </c>
      <c r="D52" s="19">
        <v>8850558.0700000226</v>
      </c>
      <c r="E52" s="19">
        <v>9096334.1999999881</v>
      </c>
      <c r="F52" s="19">
        <v>5801042.869999975</v>
      </c>
      <c r="G52" s="19"/>
      <c r="H52" s="19"/>
      <c r="I52" s="19"/>
      <c r="J52" s="19"/>
      <c r="K52" s="19"/>
      <c r="L52" s="19"/>
      <c r="M52" s="19"/>
      <c r="N52" s="19"/>
      <c r="O52" s="19"/>
      <c r="P52" s="19">
        <v>0</v>
      </c>
    </row>
    <row r="55" spans="2:16" ht="15" x14ac:dyDescent="0.25">
      <c r="I55" s="30"/>
    </row>
    <row r="59" spans="2:16" ht="15" x14ac:dyDescent="0.25">
      <c r="D59" s="31"/>
    </row>
    <row r="60" spans="2:16" ht="15" x14ac:dyDescent="0.25">
      <c r="D60" s="31"/>
    </row>
    <row r="61" spans="2:16" ht="15" x14ac:dyDescent="0.25">
      <c r="D61" s="31"/>
    </row>
    <row r="62" spans="2:16" ht="15" x14ac:dyDescent="0.25">
      <c r="D62" s="31"/>
    </row>
    <row r="64" spans="2:16" ht="15" x14ac:dyDescent="0.25">
      <c r="C64" s="32"/>
      <c r="D64" s="33"/>
      <c r="E64" s="33"/>
      <c r="F64" s="33"/>
      <c r="G64" s="33"/>
    </row>
  </sheetData>
  <printOptions horizontalCentered="1"/>
  <pageMargins left="0.31496062992125984" right="0.31496062992125984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Base</vt:lpstr>
      <vt:lpstr>Base!Area_de_impressao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de Jesus Sousa de Abreu</dc:creator>
  <cp:lastModifiedBy>Cristiano de Jesus Sousa de Abreu</cp:lastModifiedBy>
  <cp:lastPrinted>2023-10-20T18:28:42Z</cp:lastPrinted>
  <dcterms:created xsi:type="dcterms:W3CDTF">2022-05-18T19:07:02Z</dcterms:created>
  <dcterms:modified xsi:type="dcterms:W3CDTF">2025-04-15T19:32:29Z</dcterms:modified>
</cp:coreProperties>
</file>